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er Jensen\OneDrive\Email attachments\"/>
    </mc:Choice>
  </mc:AlternateContent>
  <bookViews>
    <workbookView xWindow="0" yWindow="0" windowWidth="20490" windowHeight="9045" activeTab="2"/>
  </bookViews>
  <sheets>
    <sheet name="Ark1" sheetId="14" r:id="rId1"/>
    <sheet name="Deltagere" sheetId="1" r:id="rId2"/>
    <sheet name="Pointskema" sheetId="3" r:id="rId3"/>
    <sheet name="20 min poster" sheetId="13" r:id="rId4"/>
    <sheet name="Afleveringspost" sheetId="11" r:id="rId5"/>
  </sheets>
  <calcPr calcId="171027"/>
</workbook>
</file>

<file path=xl/calcChain.xml><?xml version="1.0" encoding="utf-8"?>
<calcChain xmlns="http://schemas.openxmlformats.org/spreadsheetml/2006/main">
  <c r="B19" i="11" l="1"/>
  <c r="A19" i="11"/>
  <c r="B20" i="13"/>
  <c r="A20" i="13"/>
  <c r="J10" i="11"/>
  <c r="E16" i="3" s="1"/>
  <c r="C19" i="1" l="1"/>
  <c r="D19" i="1"/>
  <c r="E19" i="1" l="1"/>
  <c r="I19" i="11" s="1"/>
  <c r="J19" i="11" s="1"/>
  <c r="E13" i="3" s="1"/>
  <c r="J19" i="1"/>
  <c r="D18" i="14"/>
  <c r="C18" i="14"/>
  <c r="A18" i="1" l="1"/>
  <c r="C6" i="1" l="1"/>
  <c r="D6" i="1"/>
  <c r="C7" i="1"/>
  <c r="D7" i="1"/>
  <c r="C8" i="1"/>
  <c r="D8" i="1"/>
  <c r="C9" i="1"/>
  <c r="D9" i="1"/>
  <c r="D10" i="1"/>
  <c r="D11" i="1"/>
  <c r="D12" i="1"/>
  <c r="C13" i="1"/>
  <c r="D13" i="1"/>
  <c r="D14" i="1"/>
  <c r="C15" i="1"/>
  <c r="D15" i="1"/>
  <c r="C16" i="1"/>
  <c r="D16" i="1"/>
  <c r="C17" i="1"/>
  <c r="D17" i="1"/>
  <c r="C18" i="1"/>
  <c r="D18" i="1"/>
  <c r="D5" i="1"/>
  <c r="C5" i="1"/>
  <c r="A6" i="1" l="1"/>
  <c r="A7" i="1"/>
  <c r="A8" i="1"/>
  <c r="A9" i="1"/>
  <c r="A10" i="1"/>
  <c r="A11" i="1"/>
  <c r="A12" i="1"/>
  <c r="A13" i="1"/>
  <c r="A14" i="1"/>
  <c r="A15" i="1"/>
  <c r="A16" i="1"/>
  <c r="A17" i="1"/>
  <c r="A5" i="1"/>
  <c r="D2" i="14" l="1"/>
  <c r="C2" i="14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5" i="1"/>
  <c r="A21" i="3" l="1"/>
  <c r="B21" i="3"/>
  <c r="M21" i="3"/>
  <c r="A13" i="3" l="1"/>
  <c r="B13" i="3"/>
  <c r="B7" i="3" l="1"/>
  <c r="J21" i="1" l="1"/>
  <c r="B17" i="13"/>
  <c r="A19" i="3" l="1"/>
  <c r="A10" i="3"/>
  <c r="A11" i="3"/>
  <c r="A8" i="3"/>
  <c r="C6" i="13"/>
  <c r="L19" i="3" s="1"/>
  <c r="C7" i="13"/>
  <c r="L10" i="3" s="1"/>
  <c r="C8" i="13"/>
  <c r="C9" i="13"/>
  <c r="C10" i="13"/>
  <c r="L18" i="3" s="1"/>
  <c r="C11" i="13"/>
  <c r="L16" i="3" s="1"/>
  <c r="M16" i="3" s="1"/>
  <c r="C12" i="13"/>
  <c r="C13" i="13"/>
  <c r="C14" i="13"/>
  <c r="L9" i="3" s="1"/>
  <c r="C15" i="13"/>
  <c r="L12" i="3" s="1"/>
  <c r="C16" i="13"/>
  <c r="L17" i="3" s="1"/>
  <c r="C17" i="13"/>
  <c r="C18" i="13"/>
  <c r="C19" i="13"/>
  <c r="C20" i="13"/>
  <c r="L13" i="3" s="1"/>
  <c r="M13" i="3" s="1"/>
  <c r="C5" i="13"/>
  <c r="C4" i="13"/>
  <c r="L4" i="3" s="1"/>
  <c r="M4" i="3" s="1"/>
  <c r="A24" i="13"/>
  <c r="B19" i="13"/>
  <c r="A19" i="13"/>
  <c r="B18" i="13"/>
  <c r="A18" i="13"/>
  <c r="A17" i="13"/>
  <c r="B16" i="13"/>
  <c r="A16" i="13"/>
  <c r="B15" i="13"/>
  <c r="A15" i="13"/>
  <c r="B14" i="13"/>
  <c r="A14" i="13"/>
  <c r="B13" i="13"/>
  <c r="A13" i="13"/>
  <c r="B12" i="13"/>
  <c r="A12" i="13"/>
  <c r="B11" i="13"/>
  <c r="A11" i="13"/>
  <c r="B10" i="13"/>
  <c r="A10" i="13"/>
  <c r="B9" i="13"/>
  <c r="A9" i="13"/>
  <c r="B8" i="13"/>
  <c r="A8" i="13"/>
  <c r="B7" i="13"/>
  <c r="A7" i="13"/>
  <c r="B6" i="13"/>
  <c r="A6" i="13"/>
  <c r="B5" i="13"/>
  <c r="A5" i="13"/>
  <c r="M5" i="3"/>
  <c r="A21" i="11"/>
  <c r="B18" i="11"/>
  <c r="A18" i="11"/>
  <c r="B17" i="11"/>
  <c r="A17" i="11"/>
  <c r="B16" i="11"/>
  <c r="A16" i="11"/>
  <c r="B15" i="11"/>
  <c r="A15" i="11"/>
  <c r="B14" i="11"/>
  <c r="A14" i="11"/>
  <c r="B13" i="11"/>
  <c r="A13" i="11"/>
  <c r="B12" i="11"/>
  <c r="A12" i="11"/>
  <c r="B11" i="11"/>
  <c r="A11" i="11"/>
  <c r="B10" i="11"/>
  <c r="A10" i="11"/>
  <c r="B9" i="11"/>
  <c r="A9" i="11"/>
  <c r="B8" i="11"/>
  <c r="A8" i="11"/>
  <c r="B7" i="11"/>
  <c r="A7" i="11"/>
  <c r="B6" i="11"/>
  <c r="A6" i="11"/>
  <c r="B5" i="11"/>
  <c r="A5" i="11"/>
  <c r="B4" i="11"/>
  <c r="A4" i="11"/>
  <c r="E14" i="1"/>
  <c r="I14" i="11" s="1"/>
  <c r="J14" i="11" s="1"/>
  <c r="E12" i="3" s="1"/>
  <c r="A24" i="3"/>
  <c r="M12" i="3" l="1"/>
  <c r="M6" i="3"/>
  <c r="L6" i="3"/>
  <c r="L8" i="3"/>
  <c r="L11" i="3"/>
  <c r="L7" i="3"/>
  <c r="L15" i="3"/>
  <c r="M15" i="3" s="1"/>
  <c r="L14" i="3"/>
  <c r="L20" i="3"/>
  <c r="D22" i="1"/>
  <c r="C22" i="1"/>
  <c r="B19" i="3"/>
  <c r="B10" i="3"/>
  <c r="B11" i="3"/>
  <c r="B8" i="3"/>
  <c r="B18" i="3"/>
  <c r="B16" i="3"/>
  <c r="B15" i="3"/>
  <c r="B20" i="3"/>
  <c r="B9" i="3"/>
  <c r="B12" i="3"/>
  <c r="B17" i="3"/>
  <c r="B6" i="3"/>
  <c r="B14" i="3"/>
  <c r="A18" i="3"/>
  <c r="A16" i="3"/>
  <c r="A15" i="3"/>
  <c r="A20" i="3"/>
  <c r="A9" i="3"/>
  <c r="A12" i="3"/>
  <c r="A17" i="3"/>
  <c r="A7" i="3"/>
  <c r="A6" i="3"/>
  <c r="A14" i="3"/>
  <c r="E5" i="1"/>
  <c r="I5" i="11" s="1"/>
  <c r="J5" i="11" s="1"/>
  <c r="E19" i="3" s="1"/>
  <c r="M19" i="3" s="1"/>
  <c r="E6" i="1"/>
  <c r="I6" i="11" s="1"/>
  <c r="J6" i="11" s="1"/>
  <c r="E10" i="3" s="1"/>
  <c r="M10" i="3" s="1"/>
  <c r="E7" i="1"/>
  <c r="I7" i="11" s="1"/>
  <c r="J7" i="11" s="1"/>
  <c r="E11" i="3" s="1"/>
  <c r="E8" i="1"/>
  <c r="I8" i="11" s="1"/>
  <c r="J8" i="11" s="1"/>
  <c r="E8" i="3" s="1"/>
  <c r="E9" i="1"/>
  <c r="I9" i="11" s="1"/>
  <c r="J9" i="11" s="1"/>
  <c r="E18" i="3" s="1"/>
  <c r="M18" i="3" s="1"/>
  <c r="E10" i="1"/>
  <c r="E11" i="1"/>
  <c r="I11" i="11" s="1"/>
  <c r="J11" i="11" s="1"/>
  <c r="E15" i="3" s="1"/>
  <c r="E12" i="1"/>
  <c r="I12" i="11" s="1"/>
  <c r="J12" i="11" s="1"/>
  <c r="E20" i="3" s="1"/>
  <c r="E13" i="1"/>
  <c r="I13" i="11" s="1"/>
  <c r="J13" i="11" s="1"/>
  <c r="E9" i="3" s="1"/>
  <c r="M9" i="3" s="1"/>
  <c r="E15" i="1"/>
  <c r="I15" i="11" s="1"/>
  <c r="J15" i="11" s="1"/>
  <c r="E17" i="3" s="1"/>
  <c r="M17" i="3" s="1"/>
  <c r="E16" i="1"/>
  <c r="I16" i="11" s="1"/>
  <c r="J16" i="11" s="1"/>
  <c r="E7" i="3" s="1"/>
  <c r="E17" i="1"/>
  <c r="I17" i="11" s="1"/>
  <c r="J17" i="11" s="1"/>
  <c r="E6" i="3" s="1"/>
  <c r="E18" i="1"/>
  <c r="I18" i="11" s="1"/>
  <c r="J18" i="11" s="1"/>
  <c r="E14" i="3" s="1"/>
  <c r="M7" i="3" l="1"/>
  <c r="M20" i="3"/>
  <c r="M11" i="3"/>
  <c r="M14" i="3"/>
  <c r="M8" i="3"/>
  <c r="E22" i="1"/>
</calcChain>
</file>

<file path=xl/sharedStrings.xml><?xml version="1.0" encoding="utf-8"?>
<sst xmlns="http://schemas.openxmlformats.org/spreadsheetml/2006/main" count="175" uniqueCount="150">
  <si>
    <t>Deltagere</t>
  </si>
  <si>
    <t>Tropnavn</t>
  </si>
  <si>
    <t>Holdnavn</t>
  </si>
  <si>
    <t>Leder</t>
  </si>
  <si>
    <t>Total</t>
  </si>
  <si>
    <t>O-løb</t>
  </si>
  <si>
    <t>Døde poster</t>
  </si>
  <si>
    <t>Revideret ved ankomst:</t>
  </si>
  <si>
    <t>døde poster</t>
  </si>
  <si>
    <t>Afleveringspost</t>
  </si>
  <si>
    <t>Madposten</t>
  </si>
  <si>
    <t>Pionering</t>
  </si>
  <si>
    <t>Max point</t>
  </si>
  <si>
    <t>20 min poster</t>
  </si>
  <si>
    <t>GeoQuestor</t>
  </si>
  <si>
    <t>Der gives 5 point bare for fremmøde!</t>
  </si>
  <si>
    <t>Tidsstempel</t>
  </si>
  <si>
    <t>Korps + Gruppe/Tropnavn</t>
  </si>
  <si>
    <t>Vi kommer antal deltagere under 18 år</t>
  </si>
  <si>
    <t>Vi kommer antal ledere/voksne over 18 år (Max 3)</t>
  </si>
  <si>
    <t>Ansvarlig leder:</t>
  </si>
  <si>
    <t>Adresse</t>
  </si>
  <si>
    <t>Mobilnummer</t>
  </si>
  <si>
    <t>Mailadresse VIGTIGT</t>
  </si>
  <si>
    <t>Vi ønsker at overnatte i telt/bivuak i skoven (sæt kryds)</t>
  </si>
  <si>
    <t>Evt. bemærkninger</t>
  </si>
  <si>
    <t>Geoquestro</t>
  </si>
  <si>
    <t>Betaling</t>
  </si>
  <si>
    <t>Tidspunkt</t>
  </si>
  <si>
    <t>Thors Natøvelse 2016</t>
  </si>
  <si>
    <t>Hjemme opg.</t>
  </si>
  <si>
    <t>Check point Charlie</t>
  </si>
  <si>
    <t>29/07/2016 08.53.51</t>
  </si>
  <si>
    <t>KFUM Verninge Fredrikslund Trop</t>
  </si>
  <si>
    <t>Vivi Høstrup</t>
  </si>
  <si>
    <t>jv_hoestrup@mail.tele.dk</t>
  </si>
  <si>
    <t>Højrupgyden 16</t>
  </si>
  <si>
    <t>Nej</t>
  </si>
  <si>
    <t>31/07/2016 21.15.14</t>
  </si>
  <si>
    <t>KFUM Klausdal Gruppe</t>
  </si>
  <si>
    <t>Helle Dahl</t>
  </si>
  <si>
    <t>helle@dahlmail.dk</t>
  </si>
  <si>
    <t>Hjortespringparken 14, 2730 Herlev</t>
  </si>
  <si>
    <t>Ja</t>
  </si>
  <si>
    <t>Vi glæder os allerede.</t>
  </si>
  <si>
    <t>25/08/2016 11.27.13</t>
  </si>
  <si>
    <t>KFUM-Spejderne - Herlufmagle Gruppe/Claus Daa</t>
  </si>
  <si>
    <t>Mogens Engmark</t>
  </si>
  <si>
    <t>mogens@topspejder.dk</t>
  </si>
  <si>
    <t>Mågevænget 13, 4160 Herlufmagle</t>
  </si>
  <si>
    <t>Jeg forventer at deltagerantallet bliver justeret når vi kommer tættere på.</t>
  </si>
  <si>
    <t>02/09/2016 11.50.27</t>
  </si>
  <si>
    <t>KFUM Jyllinge</t>
  </si>
  <si>
    <t>Marina Dalskov</t>
  </si>
  <si>
    <t>fam.dalskov@privat.dk</t>
  </si>
  <si>
    <t>Jyllingeparken 112, 4040 Jyllinge</t>
  </si>
  <si>
    <t>jeanette@zoj.dk</t>
  </si>
  <si>
    <t>Bo Hagensten Møller</t>
  </si>
  <si>
    <t>Hans Henrik Sohrt</t>
  </si>
  <si>
    <t>Q-værksted</t>
  </si>
  <si>
    <t>henrik.jacobsen@hotmail.com</t>
  </si>
  <si>
    <t>bo.hagensten.moeller@gmail.com</t>
  </si>
  <si>
    <t>anders@peterson.dk</t>
  </si>
  <si>
    <t>Borggruppen, trop Bålets Sønner</t>
  </si>
  <si>
    <t>Asger</t>
  </si>
  <si>
    <t>asgert@gmail.com</t>
  </si>
  <si>
    <t>Lederpost/hovedbrud</t>
  </si>
  <si>
    <t>Post 1A</t>
  </si>
  <si>
    <t>Post 1B</t>
  </si>
  <si>
    <t>Post 1C</t>
  </si>
  <si>
    <t>Post 2A</t>
  </si>
  <si>
    <t>Post 2B</t>
  </si>
  <si>
    <t>Post 2C</t>
  </si>
  <si>
    <t>Post 3A</t>
  </si>
  <si>
    <t>Post 3B</t>
  </si>
  <si>
    <t>Post 3C</t>
  </si>
  <si>
    <t>Post 4A</t>
  </si>
  <si>
    <t>Post 4B</t>
  </si>
  <si>
    <t>Post 4C</t>
  </si>
  <si>
    <t>Post 5A</t>
  </si>
  <si>
    <t>Post 5B</t>
  </si>
  <si>
    <t>Post 5C</t>
  </si>
  <si>
    <t>Post 6A</t>
  </si>
  <si>
    <t>Post 6B</t>
  </si>
  <si>
    <t>Post 6C</t>
  </si>
  <si>
    <t>21/09/2016 22.14.25</t>
  </si>
  <si>
    <t>KFUM Spejderne Walburris gruppe / Skovfolket</t>
  </si>
  <si>
    <t>Sohrt@post.tele.dk</t>
  </si>
  <si>
    <t>Blommevej 7, 4070 Kirke Hyllinge</t>
  </si>
  <si>
    <t>25/09/2016 11.58.08</t>
  </si>
  <si>
    <t>KFUM Karlslunde</t>
  </si>
  <si>
    <t>Anders Peterson</t>
  </si>
  <si>
    <t>Anne Marie Alle 15, 2690 Karlslunde</t>
  </si>
  <si>
    <t>02/10/2016 21.15.09</t>
  </si>
  <si>
    <t>KFUM Østerhøj-Måløv Gruppe/De Grønne Galleree</t>
  </si>
  <si>
    <t>Kristin Espedal</t>
  </si>
  <si>
    <t>kristin@espedal.dk</t>
  </si>
  <si>
    <t>Snarestræde 3, 2750 Ballerup</t>
  </si>
  <si>
    <t>evt. overnatte i shelter, da vi er ved at tage sheltermærket. Hvis det ikke er muligt, så tager vi hjem efter løbet.</t>
  </si>
  <si>
    <t>03/10/2016 17.41.23</t>
  </si>
  <si>
    <t>KFUM - borups sejeste spioner</t>
  </si>
  <si>
    <t>Cathrine kristensen</t>
  </si>
  <si>
    <t>cathrine.k@live.dk</t>
  </si>
  <si>
    <t>Parkvej 69 1 th</t>
  </si>
  <si>
    <t>Vi ønsker hjemme opgaven så hurtigt som muligt :-) grundet efterårs ferie</t>
  </si>
  <si>
    <t>Infobrev</t>
  </si>
  <si>
    <t>Hjemmeopg.</t>
  </si>
  <si>
    <t>MI 001, Frederikslund</t>
  </si>
  <si>
    <t>MI 002, Klausdal</t>
  </si>
  <si>
    <t>MI 003, Herlufmagle</t>
  </si>
  <si>
    <t>MI 004, Jyllinge</t>
  </si>
  <si>
    <t>MI 005, Karlslunde</t>
  </si>
  <si>
    <t>MI 009, Roskilde</t>
  </si>
  <si>
    <t>CIA 001, Walburris</t>
  </si>
  <si>
    <t>CIA 002, Peder Syv.</t>
  </si>
  <si>
    <t>CIA 003, Borggruppen</t>
  </si>
  <si>
    <t>CIA 004, Østerhøj</t>
  </si>
  <si>
    <t>CIA 005, Borup</t>
  </si>
  <si>
    <t>06/10/2016 18.54.05</t>
  </si>
  <si>
    <t>KFUM-Spejderne i Danmark - Roskilde Gruppe - Ulf Jarl</t>
  </si>
  <si>
    <t>Dagliljevej 16, 4000 Roskilde</t>
  </si>
  <si>
    <t>Tallet er blot et gæt, forventer at justerer der endeligt onsdag 26/10._x000D_
Forventer at sove i hængekøjer et sted i nærheden af Sct. Georg og overtage hytten i løbet af formiddagen._x000D_
Fortsat god fornøjelse med planlægningen ;-)</t>
  </si>
  <si>
    <t>07/10/2016 14.43.11</t>
  </si>
  <si>
    <t>KFUM Skt. Andreas/Kenneths Vogtere</t>
  </si>
  <si>
    <t>Ole Højlund</t>
  </si>
  <si>
    <t>ole@zoj.dk</t>
  </si>
  <si>
    <t>Kildevænget 31, 4000 Roskilde</t>
  </si>
  <si>
    <t>07/10/2016 14.45.34</t>
  </si>
  <si>
    <t>KFUM Skt. Andreas/Biskop Absalon</t>
  </si>
  <si>
    <t>Jeanette Guldhammer</t>
  </si>
  <si>
    <t>06/10/2016 22.26.10</t>
  </si>
  <si>
    <t>Peder Syv</t>
  </si>
  <si>
    <t>HenrikJacobsen</t>
  </si>
  <si>
    <t>Hasselvænget 1, 4130 Viby Sj</t>
  </si>
  <si>
    <t>07/10/2016 13.55.38</t>
  </si>
  <si>
    <t>Kfum Toke Lejre</t>
  </si>
  <si>
    <t>Kenneth Manby Pedersen</t>
  </si>
  <si>
    <t>Kennethmanby@gmail.com</t>
  </si>
  <si>
    <t>Tårnbjerggårdsvej 16, 4320 Lejre</t>
  </si>
  <si>
    <t>Som udgangspunkt overnatning, men dette kan ændre sig.</t>
  </si>
  <si>
    <t>MI 006 Kenneths Vogtere</t>
  </si>
  <si>
    <t>MI 008, Biskop Absalon</t>
  </si>
  <si>
    <t>CIA 006, Toke</t>
  </si>
  <si>
    <t>Hovedbrud</t>
  </si>
  <si>
    <t>KFUM Ejby</t>
  </si>
  <si>
    <t>Jette</t>
  </si>
  <si>
    <t>jette.n.justesen@gmail.com</t>
  </si>
  <si>
    <t>CIA 007, Ejby</t>
  </si>
  <si>
    <t>40 89 56 96</t>
  </si>
  <si>
    <t>Antal på cpt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</si>
</sst>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&quot;kr.&quot;\ #,##0.00"/>
    <numFmt numFmtId="165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9"/>
      <color rgb="FF777777"/>
      <name val="Arial"/>
      <family val="2"/>
    </font>
    <font>
      <sz val="10"/>
      <color rgb="FF222222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</cellStyleXfs>
  <cellXfs count="68">
    <xf numFmtId="0" fontId="0" fillId="0" borderId="0" xfId="0"/>
    <xf numFmtId="0" fontId="0" fillId="3" borderId="4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1" fillId="0" borderId="1" xfId="0" applyFont="1" applyBorder="1"/>
    <xf numFmtId="0" fontId="1" fillId="0" borderId="0" xfId="0" applyFont="1"/>
    <xf numFmtId="0" fontId="0" fillId="0" borderId="7" xfId="0" applyBorder="1"/>
    <xf numFmtId="0" fontId="3" fillId="0" borderId="4" xfId="0" applyFont="1" applyBorder="1"/>
    <xf numFmtId="0" fontId="0" fillId="0" borderId="0" xfId="0" applyBorder="1"/>
    <xf numFmtId="0" fontId="1" fillId="0" borderId="8" xfId="0" applyFont="1" applyBorder="1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0" fillId="0" borderId="11" xfId="0" applyFill="1" applyBorder="1"/>
    <xf numFmtId="0" fontId="5" fillId="0" borderId="8" xfId="0" applyFont="1" applyBorder="1"/>
    <xf numFmtId="0" fontId="0" fillId="0" borderId="8" xfId="0" applyBorder="1"/>
    <xf numFmtId="0" fontId="1" fillId="4" borderId="8" xfId="0" applyFont="1" applyFill="1" applyBorder="1"/>
    <xf numFmtId="0" fontId="1" fillId="0" borderId="1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/>
    <xf numFmtId="0" fontId="0" fillId="0" borderId="0" xfId="0" applyAlignment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0" fontId="1" fillId="3" borderId="0" xfId="0" applyFont="1" applyFill="1"/>
    <xf numFmtId="0" fontId="0" fillId="3" borderId="0" xfId="0" applyFill="1"/>
    <xf numFmtId="164" fontId="0" fillId="3" borderId="0" xfId="0" applyNumberFormat="1" applyFill="1"/>
    <xf numFmtId="0" fontId="8" fillId="0" borderId="4" xfId="0" applyFont="1" applyBorder="1"/>
    <xf numFmtId="0" fontId="1" fillId="0" borderId="1" xfId="0" applyFont="1" applyBorder="1" applyAlignment="1">
      <alignment horizont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10" fillId="0" borderId="0" xfId="0" applyFont="1"/>
    <xf numFmtId="0" fontId="11" fillId="0" borderId="0" xfId="0" applyFont="1" applyAlignment="1">
      <alignment vertical="center" wrapText="1"/>
    </xf>
    <xf numFmtId="0" fontId="7" fillId="0" borderId="0" xfId="1" applyAlignment="1" applyProtection="1">
      <alignment wrapText="1"/>
    </xf>
    <xf numFmtId="16" fontId="0" fillId="0" borderId="0" xfId="0" applyNumberFormat="1"/>
    <xf numFmtId="164" fontId="1" fillId="3" borderId="0" xfId="0" applyNumberFormat="1" applyFont="1" applyFill="1"/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0" fontId="6" fillId="0" borderId="12" xfId="0" applyFont="1" applyFill="1" applyBorder="1" applyAlignment="1">
      <alignment horizontal="right"/>
    </xf>
    <xf numFmtId="0" fontId="6" fillId="0" borderId="12" xfId="0" applyFont="1" applyFill="1" applyBorder="1" applyAlignment="1"/>
    <xf numFmtId="16" fontId="6" fillId="0" borderId="12" xfId="0" applyNumberFormat="1" applyFont="1" applyFill="1" applyBorder="1" applyAlignment="1">
      <alignment horizontal="right"/>
    </xf>
    <xf numFmtId="0" fontId="11" fillId="0" borderId="0" xfId="0" applyFont="1" applyFill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12" xfId="0" applyFont="1" applyBorder="1" applyAlignment="1">
      <alignment vertical="top"/>
    </xf>
    <xf numFmtId="0" fontId="0" fillId="0" borderId="0" xfId="0" applyAlignment="1">
      <alignment vertical="center"/>
    </xf>
    <xf numFmtId="0" fontId="7" fillId="0" borderId="0" xfId="1" applyAlignment="1" applyProtection="1"/>
    <xf numFmtId="16" fontId="9" fillId="0" borderId="0" xfId="0" applyNumberFormat="1" applyFont="1" applyAlignment="1">
      <alignment horizontal="right" wrapText="1"/>
    </xf>
    <xf numFmtId="0" fontId="11" fillId="0" borderId="0" xfId="0" applyFont="1"/>
    <xf numFmtId="0" fontId="3" fillId="5" borderId="4" xfId="0" applyFont="1" applyFill="1" applyBorder="1"/>
    <xf numFmtId="0" fontId="0" fillId="5" borderId="4" xfId="0" applyFill="1" applyBorder="1"/>
    <xf numFmtId="0" fontId="0" fillId="5" borderId="5" xfId="0" applyFill="1" applyBorder="1"/>
    <xf numFmtId="165" fontId="0" fillId="0" borderId="0" xfId="2" applyNumberFormat="1" applyFont="1"/>
    <xf numFmtId="165" fontId="0" fillId="5" borderId="5" xfId="2" applyNumberFormat="1" applyFont="1" applyFill="1" applyBorder="1"/>
    <xf numFmtId="165" fontId="0" fillId="2" borderId="5" xfId="2" applyNumberFormat="1" applyFont="1" applyFill="1" applyBorder="1"/>
    <xf numFmtId="165" fontId="0" fillId="3" borderId="0" xfId="2" applyNumberFormat="1" applyFont="1" applyFill="1"/>
    <xf numFmtId="165" fontId="1" fillId="0" borderId="1" xfId="2" applyNumberFormat="1" applyFont="1" applyBorder="1"/>
    <xf numFmtId="165" fontId="0" fillId="3" borderId="4" xfId="2" applyNumberFormat="1" applyFont="1" applyFill="1" applyBorder="1"/>
    <xf numFmtId="165" fontId="0" fillId="5" borderId="4" xfId="2" applyNumberFormat="1" applyFont="1" applyFill="1" applyBorder="1"/>
    <xf numFmtId="165" fontId="1" fillId="0" borderId="0" xfId="2" applyNumberFormat="1" applyFont="1"/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9" defaultPivotStyle="PivotStyleLight16"/>
  <colors>
    <mruColors>
      <color rgb="FF9933FF"/>
      <color rgb="FFFF00FF"/>
      <color rgb="FFFF66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23</xdr:row>
      <xdr:rowOff>19050</xdr:rowOff>
    </xdr:from>
    <xdr:to>
      <xdr:col>7</xdr:col>
      <xdr:colOff>676275</xdr:colOff>
      <xdr:row>33</xdr:row>
      <xdr:rowOff>178925</xdr:rowOff>
    </xdr:to>
    <xdr:pic>
      <xdr:nvPicPr>
        <xdr:cNvPr id="2049" name="Picture 1" descr="logo-gennemsigti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3325" y="4314825"/>
          <a:ext cx="2571750" cy="236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619126</xdr:colOff>
      <xdr:row>23</xdr:row>
      <xdr:rowOff>38100</xdr:rowOff>
    </xdr:from>
    <xdr:to>
      <xdr:col>9</xdr:col>
      <xdr:colOff>923926</xdr:colOff>
      <xdr:row>30</xdr:row>
      <xdr:rowOff>2743</xdr:rowOff>
    </xdr:to>
    <xdr:pic>
      <xdr:nvPicPr>
        <xdr:cNvPr id="1025" name="Picture 1" descr="logo-gennemsigtig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1" y="4524375"/>
          <a:ext cx="3009900" cy="169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619126</xdr:colOff>
      <xdr:row>23</xdr:row>
      <xdr:rowOff>38100</xdr:rowOff>
    </xdr:from>
    <xdr:to>
      <xdr:col>8</xdr:col>
      <xdr:colOff>923926</xdr:colOff>
      <xdr:row>30</xdr:row>
      <xdr:rowOff>2743</xdr:rowOff>
    </xdr:to>
    <xdr:pic>
      <xdr:nvPicPr>
        <xdr:cNvPr id="2" name="Picture 1" descr="logo-gennemsigti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1" y="4524375"/>
          <a:ext cx="3009900" cy="169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20</xdr:row>
      <xdr:rowOff>447675</xdr:rowOff>
    </xdr:from>
    <xdr:to>
      <xdr:col>6</xdr:col>
      <xdr:colOff>123825</xdr:colOff>
      <xdr:row>29</xdr:row>
      <xdr:rowOff>31318</xdr:rowOff>
    </xdr:to>
    <xdr:pic>
      <xdr:nvPicPr>
        <xdr:cNvPr id="2" name="Picture 1" descr="logo-gennemsigti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0" y="4362450"/>
          <a:ext cx="3009900" cy="169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ers@peterson.dk" TargetMode="External"/><Relationship Id="rId3" Type="http://schemas.openxmlformats.org/officeDocument/2006/relationships/hyperlink" Target="mailto:fam.dalskov@privat.dk" TargetMode="External"/><Relationship Id="rId7" Type="http://schemas.openxmlformats.org/officeDocument/2006/relationships/hyperlink" Target="mailto:mogens@topspejder.dk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kristin@espedal.dk" TargetMode="External"/><Relationship Id="rId1" Type="http://schemas.openxmlformats.org/officeDocument/2006/relationships/hyperlink" Target="mailto:cathrine.k@live.dk" TargetMode="External"/><Relationship Id="rId6" Type="http://schemas.openxmlformats.org/officeDocument/2006/relationships/hyperlink" Target="mailto:helle@dahlmail.dk" TargetMode="External"/><Relationship Id="rId11" Type="http://schemas.openxmlformats.org/officeDocument/2006/relationships/hyperlink" Target="mailto:jette.n.justesen@gmail.com" TargetMode="External"/><Relationship Id="rId5" Type="http://schemas.openxmlformats.org/officeDocument/2006/relationships/hyperlink" Target="mailto:jv_hoestrup@mail.tele.dk" TargetMode="External"/><Relationship Id="rId10" Type="http://schemas.openxmlformats.org/officeDocument/2006/relationships/hyperlink" Target="mailto:jeanette@zoj.dk" TargetMode="External"/><Relationship Id="rId4" Type="http://schemas.openxmlformats.org/officeDocument/2006/relationships/hyperlink" Target="mailto:Kennethmanby@gmail.com" TargetMode="External"/><Relationship Id="rId9" Type="http://schemas.openxmlformats.org/officeDocument/2006/relationships/hyperlink" Target="mailto:ole@zoj.d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4"/>
  <sheetViews>
    <sheetView zoomScale="90" zoomScaleNormal="90" workbookViewId="0">
      <selection activeCell="A18" sqref="A18:XFD18"/>
    </sheetView>
  </sheetViews>
  <sheetFormatPr defaultRowHeight="15" x14ac:dyDescent="0.25"/>
  <cols>
    <col min="1" max="1" width="19.42578125" customWidth="1"/>
    <col min="2" max="2" width="24.85546875" customWidth="1"/>
    <col min="3" max="3" width="7.42578125" customWidth="1"/>
    <col min="4" max="4" width="7.5703125" customWidth="1"/>
    <col min="5" max="5" width="20.5703125" customWidth="1"/>
    <col min="6" max="6" width="34.42578125" customWidth="1"/>
    <col min="7" max="7" width="10" customWidth="1"/>
    <col min="8" max="8" width="25.85546875" customWidth="1"/>
    <col min="10" max="10" width="31.7109375" customWidth="1"/>
    <col min="11" max="11" width="19" customWidth="1"/>
  </cols>
  <sheetData>
    <row r="1" spans="1:26" ht="116.25" thickBot="1" x14ac:dyDescent="0.3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  <c r="I1" s="25" t="s">
        <v>24</v>
      </c>
      <c r="J1" s="25"/>
      <c r="K1" s="25" t="s">
        <v>25</v>
      </c>
      <c r="L1" s="25"/>
    </row>
    <row r="2" spans="1:26" ht="15.75" thickBot="1" x14ac:dyDescent="0.3">
      <c r="A2" s="25"/>
      <c r="B2" s="25"/>
      <c r="C2" s="25">
        <f>SUM(C3:C19)</f>
        <v>172</v>
      </c>
      <c r="D2" s="25">
        <f>SUM(D3:D19)</f>
        <v>39</v>
      </c>
      <c r="E2" s="25"/>
      <c r="F2" s="25"/>
      <c r="G2" s="25"/>
      <c r="H2" s="25"/>
      <c r="I2" s="25"/>
      <c r="J2" s="25"/>
      <c r="K2" s="25"/>
      <c r="L2" s="25"/>
    </row>
    <row r="3" spans="1:26" s="28" customFormat="1" ht="24.75" x14ac:dyDescent="0.25">
      <c r="A3" s="45" t="s">
        <v>32</v>
      </c>
      <c r="B3" s="46" t="s">
        <v>33</v>
      </c>
      <c r="C3" s="38">
        <v>15</v>
      </c>
      <c r="D3" s="38">
        <v>3</v>
      </c>
      <c r="E3" s="39" t="s">
        <v>34</v>
      </c>
      <c r="F3" s="42" t="s">
        <v>35</v>
      </c>
      <c r="G3" s="51">
        <v>29228835</v>
      </c>
      <c r="H3" s="39" t="s">
        <v>36</v>
      </c>
      <c r="I3" s="39" t="s">
        <v>37</v>
      </c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s="28" customFormat="1" ht="18" customHeight="1" x14ac:dyDescent="0.25">
      <c r="A4" s="45" t="s">
        <v>38</v>
      </c>
      <c r="B4" s="46" t="s">
        <v>39</v>
      </c>
      <c r="C4" s="38">
        <v>10</v>
      </c>
      <c r="D4" s="38">
        <v>2</v>
      </c>
      <c r="E4" s="39" t="s">
        <v>40</v>
      </c>
      <c r="F4" s="42" t="s">
        <v>41</v>
      </c>
      <c r="G4" s="51">
        <v>229712293</v>
      </c>
      <c r="H4" s="39" t="s">
        <v>42</v>
      </c>
      <c r="I4" s="39" t="s">
        <v>43</v>
      </c>
      <c r="J4" s="39" t="s">
        <v>44</v>
      </c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s="28" customFormat="1" ht="25.5" customHeight="1" x14ac:dyDescent="0.25">
      <c r="A5" s="45" t="s">
        <v>45</v>
      </c>
      <c r="B5" s="46" t="s">
        <v>46</v>
      </c>
      <c r="C5" s="38">
        <v>8</v>
      </c>
      <c r="D5" s="38">
        <v>3</v>
      </c>
      <c r="E5" s="39" t="s">
        <v>47</v>
      </c>
      <c r="F5" s="42" t="s">
        <v>48</v>
      </c>
      <c r="G5" s="51">
        <v>61700856</v>
      </c>
      <c r="H5" s="39" t="s">
        <v>49</v>
      </c>
      <c r="I5" s="39" t="s">
        <v>37</v>
      </c>
      <c r="J5" s="39" t="s">
        <v>50</v>
      </c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s="28" customFormat="1" x14ac:dyDescent="0.25">
      <c r="A6" s="45" t="s">
        <v>51</v>
      </c>
      <c r="B6" s="46" t="s">
        <v>52</v>
      </c>
      <c r="C6" s="39">
        <v>7</v>
      </c>
      <c r="D6" s="38">
        <v>3</v>
      </c>
      <c r="E6" s="39" t="s">
        <v>53</v>
      </c>
      <c r="F6" s="42" t="s">
        <v>54</v>
      </c>
      <c r="G6" s="51">
        <v>40136921</v>
      </c>
      <c r="H6" s="39" t="s">
        <v>55</v>
      </c>
      <c r="I6" s="39" t="s">
        <v>37</v>
      </c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24.75" x14ac:dyDescent="0.25">
      <c r="A7" s="45" t="s">
        <v>89</v>
      </c>
      <c r="B7" s="46" t="s">
        <v>90</v>
      </c>
      <c r="C7" s="39">
        <v>25</v>
      </c>
      <c r="D7" s="38">
        <v>3</v>
      </c>
      <c r="E7" s="39" t="s">
        <v>91</v>
      </c>
      <c r="F7" s="42" t="s">
        <v>62</v>
      </c>
      <c r="G7" s="51">
        <v>24905888</v>
      </c>
      <c r="H7" s="39" t="s">
        <v>92</v>
      </c>
      <c r="I7" s="39" t="s">
        <v>37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s="28" customFormat="1" ht="39" customHeight="1" x14ac:dyDescent="0.25">
      <c r="A8" s="45" t="s">
        <v>122</v>
      </c>
      <c r="B8" s="46" t="s">
        <v>123</v>
      </c>
      <c r="C8" s="38">
        <v>5</v>
      </c>
      <c r="D8" s="38">
        <v>2</v>
      </c>
      <c r="E8" s="39" t="s">
        <v>124</v>
      </c>
      <c r="F8" s="42" t="s">
        <v>125</v>
      </c>
      <c r="G8" s="51">
        <v>29233939</v>
      </c>
      <c r="H8" s="39" t="s">
        <v>126</v>
      </c>
      <c r="I8" s="39" t="s">
        <v>37</v>
      </c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s="28" customFormat="1" ht="22.5" customHeight="1" thickBot="1" x14ac:dyDescent="0.3">
      <c r="A9" s="45" t="s">
        <v>127</v>
      </c>
      <c r="B9" s="46" t="s">
        <v>128</v>
      </c>
      <c r="C9" s="38">
        <v>8</v>
      </c>
      <c r="D9" s="38">
        <v>3</v>
      </c>
      <c r="E9" s="39" t="s">
        <v>129</v>
      </c>
      <c r="F9" s="42" t="s">
        <v>56</v>
      </c>
      <c r="G9" s="51">
        <v>21494099</v>
      </c>
      <c r="H9" s="39" t="s">
        <v>126</v>
      </c>
      <c r="I9" s="39" t="s">
        <v>37</v>
      </c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s="28" customFormat="1" ht="96.75" customHeight="1" thickBot="1" x14ac:dyDescent="0.3">
      <c r="A10" s="47" t="s">
        <v>118</v>
      </c>
      <c r="B10" s="48" t="s">
        <v>119</v>
      </c>
      <c r="C10" s="26">
        <v>25</v>
      </c>
      <c r="D10" s="26">
        <v>3</v>
      </c>
      <c r="E10" s="27" t="s">
        <v>57</v>
      </c>
      <c r="F10" s="40" t="s">
        <v>61</v>
      </c>
      <c r="G10" s="52">
        <v>29137617</v>
      </c>
      <c r="H10" s="27" t="s">
        <v>120</v>
      </c>
      <c r="I10" s="27" t="s">
        <v>43</v>
      </c>
      <c r="J10" s="25" t="s">
        <v>121</v>
      </c>
      <c r="K10" s="27"/>
      <c r="L10" s="27"/>
    </row>
    <row r="11" spans="1:26" ht="24.75" x14ac:dyDescent="0.25">
      <c r="A11" s="45" t="s">
        <v>85</v>
      </c>
      <c r="B11" s="46" t="s">
        <v>86</v>
      </c>
      <c r="C11" s="38">
        <v>14</v>
      </c>
      <c r="D11" s="38">
        <v>2</v>
      </c>
      <c r="E11" s="39" t="s">
        <v>58</v>
      </c>
      <c r="F11" s="39" t="s">
        <v>87</v>
      </c>
      <c r="G11" s="51">
        <v>31601273</v>
      </c>
      <c r="H11" s="39" t="s">
        <v>88</v>
      </c>
      <c r="I11" s="39" t="s">
        <v>37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s="28" customFormat="1" ht="15.75" thickBot="1" x14ac:dyDescent="0.3">
      <c r="A12" s="45" t="s">
        <v>130</v>
      </c>
      <c r="B12" s="46" t="s">
        <v>131</v>
      </c>
      <c r="C12" s="38">
        <v>9</v>
      </c>
      <c r="D12" s="38">
        <v>2</v>
      </c>
      <c r="E12" s="39" t="s">
        <v>132</v>
      </c>
      <c r="F12" s="39" t="s">
        <v>60</v>
      </c>
      <c r="G12" s="51">
        <v>23365338</v>
      </c>
      <c r="H12" s="39" t="s">
        <v>133</v>
      </c>
      <c r="I12" s="39" t="s">
        <v>37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s="28" customFormat="1" ht="30" customHeight="1" thickBot="1" x14ac:dyDescent="0.3">
      <c r="A13" s="49">
        <v>42625</v>
      </c>
      <c r="B13" s="50" t="s">
        <v>63</v>
      </c>
      <c r="C13" s="26">
        <v>15</v>
      </c>
      <c r="D13" s="26">
        <v>2</v>
      </c>
      <c r="E13" s="27" t="s">
        <v>64</v>
      </c>
      <c r="F13" s="40" t="s">
        <v>65</v>
      </c>
      <c r="G13" s="52">
        <v>61661055</v>
      </c>
      <c r="H13" s="27"/>
      <c r="I13" s="27"/>
      <c r="J13" s="27"/>
      <c r="K13" s="27"/>
      <c r="L13" s="27"/>
    </row>
    <row r="14" spans="1:26" ht="36.75" x14ac:dyDescent="0.25">
      <c r="A14" s="45" t="s">
        <v>93</v>
      </c>
      <c r="B14" s="46" t="s">
        <v>94</v>
      </c>
      <c r="C14" s="38">
        <v>4</v>
      </c>
      <c r="D14" s="38">
        <v>3</v>
      </c>
      <c r="E14" s="39" t="s">
        <v>95</v>
      </c>
      <c r="F14" s="42" t="s">
        <v>96</v>
      </c>
      <c r="G14" s="51">
        <v>61849693</v>
      </c>
      <c r="H14" s="39" t="s">
        <v>97</v>
      </c>
      <c r="I14" s="39" t="s">
        <v>37</v>
      </c>
      <c r="J14" s="39" t="s">
        <v>98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24.75" x14ac:dyDescent="0.25">
      <c r="A15" s="45" t="s">
        <v>99</v>
      </c>
      <c r="B15" s="46" t="s">
        <v>100</v>
      </c>
      <c r="C15" s="38">
        <v>8</v>
      </c>
      <c r="D15" s="38">
        <v>3</v>
      </c>
      <c r="E15" s="39" t="s">
        <v>101</v>
      </c>
      <c r="F15" s="42" t="s">
        <v>102</v>
      </c>
      <c r="G15" s="51">
        <v>21442490</v>
      </c>
      <c r="H15" s="39" t="s">
        <v>103</v>
      </c>
      <c r="I15" s="39" t="s">
        <v>37</v>
      </c>
      <c r="J15" s="39" t="s">
        <v>104</v>
      </c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25.5" thickBot="1" x14ac:dyDescent="0.3">
      <c r="A16" s="45" t="s">
        <v>134</v>
      </c>
      <c r="B16" s="46" t="s">
        <v>135</v>
      </c>
      <c r="C16" s="38">
        <v>14</v>
      </c>
      <c r="D16" s="38">
        <v>3</v>
      </c>
      <c r="E16" s="39" t="s">
        <v>136</v>
      </c>
      <c r="F16" s="42" t="s">
        <v>137</v>
      </c>
      <c r="G16" s="51">
        <v>23640098</v>
      </c>
      <c r="H16" s="39" t="s">
        <v>138</v>
      </c>
      <c r="I16" s="39" t="s">
        <v>43</v>
      </c>
      <c r="J16" s="39" t="s">
        <v>139</v>
      </c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35" ht="15.75" thickBot="1" x14ac:dyDescent="0.3">
      <c r="A17" s="55">
        <v>42661</v>
      </c>
      <c r="B17" s="39" t="s">
        <v>144</v>
      </c>
      <c r="C17" s="38">
        <v>5</v>
      </c>
      <c r="D17" s="38">
        <v>2</v>
      </c>
      <c r="E17" s="53" t="s">
        <v>145</v>
      </c>
      <c r="F17" s="54" t="s">
        <v>146</v>
      </c>
      <c r="G17" s="56" t="s">
        <v>148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1:35" x14ac:dyDescent="0.25">
      <c r="A18" s="38"/>
      <c r="B18" s="39"/>
      <c r="C18" s="38">
        <f>SUM(C19:C28)</f>
        <v>0</v>
      </c>
      <c r="D18" s="38">
        <f>SUM(D19:D28)</f>
        <v>0</v>
      </c>
      <c r="E18" s="39"/>
      <c r="F18" s="39"/>
      <c r="G18" s="38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35" x14ac:dyDescent="0.25">
      <c r="A19" s="38"/>
      <c r="B19" s="39"/>
      <c r="C19" s="38"/>
      <c r="D19" s="38"/>
      <c r="E19" s="39"/>
      <c r="F19" s="39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35" x14ac:dyDescent="0.25">
      <c r="A20" s="38"/>
      <c r="B20" s="39"/>
      <c r="C20" s="39"/>
      <c r="D20" s="38"/>
      <c r="E20" s="39"/>
      <c r="F20" s="39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35" x14ac:dyDescent="0.25">
      <c r="A21" s="38"/>
      <c r="B21" s="39"/>
      <c r="C21" s="38"/>
      <c r="D21" s="38"/>
      <c r="E21" s="39"/>
      <c r="F21" s="39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35" x14ac:dyDescent="0.25">
      <c r="A22" s="38"/>
      <c r="B22" s="39"/>
      <c r="C22" s="38"/>
      <c r="D22" s="38"/>
      <c r="E22" s="39"/>
      <c r="F22" s="39"/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35" x14ac:dyDescent="0.25">
      <c r="A23" s="38"/>
      <c r="B23" s="39"/>
      <c r="C23" s="38"/>
      <c r="D23" s="38"/>
      <c r="E23" s="39"/>
      <c r="F23" s="39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35" x14ac:dyDescent="0.25">
      <c r="A24" s="38"/>
      <c r="B24" s="39"/>
      <c r="C24" s="38"/>
      <c r="D24" s="38"/>
      <c r="E24" s="39"/>
      <c r="F24" s="39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35" x14ac:dyDescent="0.25">
      <c r="A25" s="38"/>
      <c r="B25" s="39"/>
      <c r="C25" s="38"/>
      <c r="D25" s="38"/>
      <c r="E25" s="39"/>
      <c r="F25" s="39"/>
      <c r="G25" s="38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35" x14ac:dyDescent="0.25">
      <c r="A26" s="38"/>
      <c r="B26" s="39"/>
      <c r="C26" s="38"/>
      <c r="D26" s="38"/>
      <c r="E26" s="39"/>
      <c r="F26" s="39"/>
      <c r="G26" s="38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35" x14ac:dyDescent="0.25">
      <c r="A27" s="38"/>
      <c r="B27" s="39"/>
      <c r="C27" s="38"/>
      <c r="D27" s="38"/>
      <c r="E27" s="39"/>
      <c r="F27" s="39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35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35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35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35" ht="15.75" thickBot="1" x14ac:dyDescent="0.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35" ht="15.75" thickBot="1" x14ac:dyDescent="0.3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spans="1:12" ht="15.75" thickBot="1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5.75" thickBot="1" x14ac:dyDescent="0.3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2" ht="15.75" thickBot="1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 ht="15.75" thickBot="1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ht="15.75" thickBot="1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spans="1:12" ht="15.75" thickBot="1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 ht="15.75" thickBot="1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2" ht="15.75" thickBot="1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ht="15.75" thickBot="1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 ht="15.75" thickBot="1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 ht="15.75" thickBot="1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1:12" ht="15.75" thickBot="1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1:12" ht="15.75" thickBot="1" x14ac:dyDescent="0.3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12" ht="15.75" thickBot="1" x14ac:dyDescent="0.3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12" ht="15.75" thickBot="1" x14ac:dyDescent="0.3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 ht="15.75" thickBot="1" x14ac:dyDescent="0.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49" spans="1:12" ht="15.75" thickBot="1" x14ac:dyDescent="0.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</row>
    <row r="50" spans="1:12" ht="15.75" thickBot="1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1:12" ht="15.75" thickBot="1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</row>
    <row r="52" spans="1:12" ht="15.75" thickBot="1" x14ac:dyDescent="0.3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1:12" ht="15.75" thickBot="1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12" ht="15.75" thickBot="1" x14ac:dyDescent="0.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2" ht="15.75" thickBot="1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1:12" ht="15.75" thickBot="1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1:12" ht="15.75" thickBot="1" x14ac:dyDescent="0.3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1:12" ht="15.75" thickBot="1" x14ac:dyDescent="0.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1:12" ht="15.75" thickBot="1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1:12" ht="15.75" thickBot="1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spans="1:12" ht="15.75" thickBot="1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</row>
    <row r="62" spans="1:12" ht="15.75" thickBot="1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</row>
    <row r="63" spans="1:12" ht="15.75" thickBot="1" x14ac:dyDescent="0.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  <row r="64" spans="1:12" ht="15.75" thickBot="1" x14ac:dyDescent="0.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</row>
    <row r="65" spans="1:12" ht="15.75" thickBot="1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</row>
    <row r="66" spans="1:12" ht="15.75" thickBot="1" x14ac:dyDescent="0.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</row>
    <row r="67" spans="1:12" ht="15.75" thickBot="1" x14ac:dyDescent="0.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</row>
    <row r="68" spans="1:12" ht="15.75" thickBot="1" x14ac:dyDescent="0.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</row>
    <row r="69" spans="1:12" ht="15.75" thickBot="1" x14ac:dyDescent="0.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</row>
    <row r="70" spans="1:12" ht="15.75" thickBot="1" x14ac:dyDescent="0.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</row>
    <row r="71" spans="1:12" ht="15.75" thickBot="1" x14ac:dyDescent="0.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spans="1:12" ht="15.75" thickBot="1" x14ac:dyDescent="0.3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</row>
    <row r="73" spans="1:12" ht="15.75" thickBot="1" x14ac:dyDescent="0.3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</row>
    <row r="74" spans="1:12" ht="15.75" thickBot="1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</row>
    <row r="75" spans="1:12" ht="15.75" thickBot="1" x14ac:dyDescent="0.3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</row>
    <row r="76" spans="1:12" ht="15.75" thickBot="1" x14ac:dyDescent="0.3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</row>
    <row r="77" spans="1:12" ht="15.75" thickBot="1" x14ac:dyDescent="0.3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</row>
    <row r="78" spans="1:12" ht="15.75" thickBot="1" x14ac:dyDescent="0.3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spans="1:12" ht="15.75" thickBot="1" x14ac:dyDescent="0.3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</row>
    <row r="80" spans="1:12" ht="15.75" thickBot="1" x14ac:dyDescent="0.3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 ht="15.75" thickBot="1" x14ac:dyDescent="0.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 ht="15.75" thickBot="1" x14ac:dyDescent="0.3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 ht="15.75" thickBot="1" x14ac:dyDescent="0.3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 ht="15.75" thickBot="1" x14ac:dyDescent="0.3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 ht="15.75" thickBot="1" x14ac:dyDescent="0.3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  <row r="86" spans="1:12" ht="15.75" thickBot="1" x14ac:dyDescent="0.3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</row>
    <row r="87" spans="1:12" ht="15.75" thickBot="1" x14ac:dyDescent="0.3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</row>
    <row r="88" spans="1:12" ht="15.75" thickBot="1" x14ac:dyDescent="0.3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</row>
    <row r="89" spans="1:12" ht="15.75" thickBot="1" x14ac:dyDescent="0.3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</row>
    <row r="90" spans="1:12" ht="15.75" thickBot="1" x14ac:dyDescent="0.3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</row>
    <row r="91" spans="1:12" ht="15.75" thickBot="1" x14ac:dyDescent="0.3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</row>
    <row r="92" spans="1:12" ht="15.75" thickBot="1" x14ac:dyDescent="0.3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</row>
    <row r="93" spans="1:12" ht="15.75" thickBot="1" x14ac:dyDescent="0.3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</row>
    <row r="94" spans="1:12" ht="15.75" thickBot="1" x14ac:dyDescent="0.3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</row>
    <row r="95" spans="1:12" ht="15.75" thickBot="1" x14ac:dyDescent="0.3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</row>
    <row r="96" spans="1:12" ht="15.75" thickBot="1" x14ac:dyDescent="0.3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</row>
    <row r="97" spans="1:12" ht="15.75" thickBot="1" x14ac:dyDescent="0.3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</row>
    <row r="98" spans="1:12" ht="15.75" thickBot="1" x14ac:dyDescent="0.3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</row>
    <row r="99" spans="1:12" ht="15.75" thickBot="1" x14ac:dyDescent="0.3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</row>
    <row r="100" spans="1:12" ht="15.75" thickBot="1" x14ac:dyDescent="0.3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</row>
    <row r="101" spans="1:12" ht="15.75" thickBot="1" x14ac:dyDescent="0.3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</row>
    <row r="102" spans="1:12" ht="15.75" thickBot="1" x14ac:dyDescent="0.3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</row>
    <row r="103" spans="1:12" ht="15.75" thickBot="1" x14ac:dyDescent="0.3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</row>
    <row r="104" spans="1:12" ht="15.75" thickBot="1" x14ac:dyDescent="0.3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</row>
    <row r="105" spans="1:12" ht="15.75" thickBot="1" x14ac:dyDescent="0.3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</row>
    <row r="106" spans="1:12" ht="15.75" thickBot="1" x14ac:dyDescent="0.3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</row>
    <row r="107" spans="1:12" ht="15.75" thickBot="1" x14ac:dyDescent="0.3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</row>
    <row r="108" spans="1:12" ht="15.75" thickBo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</row>
    <row r="109" spans="1:12" ht="15.75" thickBot="1" x14ac:dyDescent="0.3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</row>
    <row r="110" spans="1:12" ht="15.75" thickBo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</row>
    <row r="111" spans="1:12" ht="15.75" thickBo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</row>
    <row r="112" spans="1:12" ht="15.75" thickBo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</row>
    <row r="113" spans="1:12" ht="15.75" thickBo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</row>
    <row r="114" spans="1:12" ht="15.75" thickBo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</row>
    <row r="115" spans="1:12" ht="15.75" thickBot="1" x14ac:dyDescent="0.3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</row>
    <row r="116" spans="1:12" ht="15.75" thickBot="1" x14ac:dyDescent="0.3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</row>
    <row r="117" spans="1:12" ht="15.75" thickBot="1" x14ac:dyDescent="0.3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</row>
    <row r="118" spans="1:12" ht="15.75" thickBot="1" x14ac:dyDescent="0.3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</row>
    <row r="119" spans="1:12" ht="15.75" thickBot="1" x14ac:dyDescent="0.3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</row>
    <row r="120" spans="1:12" ht="15.75" thickBot="1" x14ac:dyDescent="0.3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</row>
    <row r="121" spans="1:12" ht="15.75" thickBot="1" x14ac:dyDescent="0.3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</row>
    <row r="122" spans="1:12" ht="15.75" thickBot="1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</row>
    <row r="123" spans="1:12" ht="15.75" thickBot="1" x14ac:dyDescent="0.3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</row>
    <row r="124" spans="1:12" ht="15.75" thickBot="1" x14ac:dyDescent="0.3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</row>
    <row r="125" spans="1:12" ht="15.75" thickBot="1" x14ac:dyDescent="0.3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</row>
    <row r="126" spans="1:12" ht="15.75" thickBot="1" x14ac:dyDescent="0.3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</row>
    <row r="127" spans="1:12" ht="15.75" thickBot="1" x14ac:dyDescent="0.3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</row>
    <row r="128" spans="1:12" ht="15.75" thickBot="1" x14ac:dyDescent="0.3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</row>
    <row r="129" spans="1:12" ht="15.75" thickBot="1" x14ac:dyDescent="0.3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</row>
    <row r="130" spans="1:12" ht="15.75" thickBot="1" x14ac:dyDescent="0.3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</row>
    <row r="131" spans="1:12" ht="15.75" thickBot="1" x14ac:dyDescent="0.3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</row>
    <row r="132" spans="1:12" ht="15.75" thickBot="1" x14ac:dyDescent="0.3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</row>
    <row r="133" spans="1:12" ht="15.75" thickBot="1" x14ac:dyDescent="0.3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</row>
    <row r="134" spans="1:12" ht="15.75" thickBot="1" x14ac:dyDescent="0.3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</row>
    <row r="135" spans="1:12" ht="15.75" thickBot="1" x14ac:dyDescent="0.3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</row>
    <row r="136" spans="1:12" ht="15.75" thickBot="1" x14ac:dyDescent="0.3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</row>
    <row r="137" spans="1:12" ht="15.75" thickBot="1" x14ac:dyDescent="0.3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</row>
    <row r="138" spans="1:12" ht="15.75" thickBot="1" x14ac:dyDescent="0.3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</row>
    <row r="139" spans="1:12" ht="15.75" thickBot="1" x14ac:dyDescent="0.3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</row>
    <row r="140" spans="1:12" ht="15.75" thickBot="1" x14ac:dyDescent="0.3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</row>
    <row r="141" spans="1:12" ht="15.75" thickBot="1" x14ac:dyDescent="0.3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</row>
    <row r="142" spans="1:12" ht="15.75" thickBot="1" x14ac:dyDescent="0.3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</row>
    <row r="143" spans="1:12" ht="15.75" thickBot="1" x14ac:dyDescent="0.3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</row>
    <row r="144" spans="1:12" ht="15.75" thickBot="1" x14ac:dyDescent="0.3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</row>
    <row r="145" spans="1:12" ht="15.75" thickBot="1" x14ac:dyDescent="0.3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</row>
    <row r="146" spans="1:12" ht="15.75" thickBot="1" x14ac:dyDescent="0.3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</row>
    <row r="147" spans="1:12" ht="15.75" thickBot="1" x14ac:dyDescent="0.3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</row>
    <row r="148" spans="1:12" ht="15.75" thickBot="1" x14ac:dyDescent="0.3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</row>
    <row r="149" spans="1:12" ht="15.75" thickBot="1" x14ac:dyDescent="0.3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</row>
    <row r="150" spans="1:12" ht="15.75" thickBot="1" x14ac:dyDescent="0.3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</row>
    <row r="151" spans="1:12" ht="15.75" thickBot="1" x14ac:dyDescent="0.3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</row>
    <row r="152" spans="1:12" ht="15.75" thickBot="1" x14ac:dyDescent="0.3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</row>
    <row r="153" spans="1:12" ht="15.75" thickBot="1" x14ac:dyDescent="0.3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</row>
    <row r="154" spans="1:12" ht="15.75" thickBot="1" x14ac:dyDescent="0.3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</row>
    <row r="155" spans="1:12" ht="15.75" thickBot="1" x14ac:dyDescent="0.3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</row>
    <row r="156" spans="1:12" ht="15.75" thickBot="1" x14ac:dyDescent="0.3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</row>
    <row r="157" spans="1:12" ht="15.75" thickBot="1" x14ac:dyDescent="0.3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</row>
    <row r="158" spans="1:12" ht="15.75" thickBot="1" x14ac:dyDescent="0.3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</row>
    <row r="159" spans="1:12" ht="15.75" thickBot="1" x14ac:dyDescent="0.3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</row>
    <row r="160" spans="1:12" ht="15.75" thickBot="1" x14ac:dyDescent="0.3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</row>
    <row r="161" spans="1:12" ht="15.75" thickBot="1" x14ac:dyDescent="0.3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</row>
    <row r="162" spans="1:12" ht="15.75" thickBot="1" x14ac:dyDescent="0.3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</row>
    <row r="163" spans="1:12" ht="15.75" thickBot="1" x14ac:dyDescent="0.3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</row>
    <row r="164" spans="1:12" ht="15.75" thickBot="1" x14ac:dyDescent="0.3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</row>
    <row r="165" spans="1:12" ht="15.75" thickBot="1" x14ac:dyDescent="0.3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</row>
    <row r="166" spans="1:12" ht="15.75" thickBot="1" x14ac:dyDescent="0.3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</row>
    <row r="167" spans="1:12" ht="15.75" thickBot="1" x14ac:dyDescent="0.3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</row>
    <row r="168" spans="1:12" ht="15.75" thickBot="1" x14ac:dyDescent="0.3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</row>
    <row r="169" spans="1:12" ht="15.75" thickBot="1" x14ac:dyDescent="0.3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</row>
    <row r="170" spans="1:12" ht="15.75" thickBot="1" x14ac:dyDescent="0.3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</row>
    <row r="171" spans="1:12" ht="15.75" thickBot="1" x14ac:dyDescent="0.3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</row>
    <row r="172" spans="1:12" ht="15.75" thickBot="1" x14ac:dyDescent="0.3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</row>
    <row r="173" spans="1:12" ht="15.75" thickBot="1" x14ac:dyDescent="0.3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</row>
    <row r="174" spans="1:12" ht="15.75" thickBot="1" x14ac:dyDescent="0.3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</row>
    <row r="175" spans="1:12" ht="15.75" thickBot="1" x14ac:dyDescent="0.3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</row>
    <row r="176" spans="1:12" ht="15.75" thickBot="1" x14ac:dyDescent="0.3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</row>
    <row r="177" spans="1:12" ht="15.75" thickBot="1" x14ac:dyDescent="0.3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</row>
    <row r="178" spans="1:12" ht="15.75" thickBot="1" x14ac:dyDescent="0.3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</row>
    <row r="179" spans="1:12" ht="15.75" thickBot="1" x14ac:dyDescent="0.3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</row>
    <row r="180" spans="1:12" ht="15.75" thickBot="1" x14ac:dyDescent="0.3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</row>
    <row r="181" spans="1:12" ht="15.75" thickBot="1" x14ac:dyDescent="0.3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</row>
    <row r="182" spans="1:12" ht="15.75" thickBot="1" x14ac:dyDescent="0.3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</row>
    <row r="183" spans="1:12" ht="15.75" thickBot="1" x14ac:dyDescent="0.3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</row>
    <row r="184" spans="1:12" ht="15.75" thickBot="1" x14ac:dyDescent="0.3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</row>
    <row r="185" spans="1:12" ht="15.75" thickBot="1" x14ac:dyDescent="0.3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</row>
    <row r="186" spans="1:12" ht="15.75" thickBot="1" x14ac:dyDescent="0.3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</row>
    <row r="187" spans="1:12" ht="15.75" thickBot="1" x14ac:dyDescent="0.3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</row>
    <row r="188" spans="1:12" ht="15.75" thickBot="1" x14ac:dyDescent="0.3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</row>
    <row r="189" spans="1:12" ht="15.75" thickBot="1" x14ac:dyDescent="0.3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</row>
    <row r="190" spans="1:12" ht="15.75" thickBot="1" x14ac:dyDescent="0.3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</row>
    <row r="191" spans="1:12" ht="15.75" thickBot="1" x14ac:dyDescent="0.3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</row>
    <row r="192" spans="1:12" ht="15.75" thickBot="1" x14ac:dyDescent="0.3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</row>
    <row r="193" spans="1:12" ht="15.75" thickBot="1" x14ac:dyDescent="0.3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</row>
    <row r="194" spans="1:12" ht="15.75" thickBot="1" x14ac:dyDescent="0.3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</row>
    <row r="195" spans="1:12" ht="15.75" thickBot="1" x14ac:dyDescent="0.3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</row>
    <row r="196" spans="1:12" ht="15.75" thickBot="1" x14ac:dyDescent="0.3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</row>
    <row r="197" spans="1:12" ht="15.75" thickBot="1" x14ac:dyDescent="0.3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</row>
    <row r="198" spans="1:12" ht="15.75" thickBot="1" x14ac:dyDescent="0.3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</row>
    <row r="199" spans="1:12" ht="15.75" thickBot="1" x14ac:dyDescent="0.3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</row>
    <row r="200" spans="1:12" ht="15.75" thickBot="1" x14ac:dyDescent="0.3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</row>
    <row r="201" spans="1:12" ht="15.75" thickBot="1" x14ac:dyDescent="0.3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</row>
    <row r="202" spans="1:12" ht="15.75" thickBot="1" x14ac:dyDescent="0.3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</row>
    <row r="203" spans="1:12" ht="15.75" thickBot="1" x14ac:dyDescent="0.3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</row>
    <row r="204" spans="1:12" ht="15.75" thickBot="1" x14ac:dyDescent="0.3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</row>
    <row r="205" spans="1:12" ht="15.75" thickBot="1" x14ac:dyDescent="0.3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</row>
    <row r="206" spans="1:12" ht="15.75" thickBot="1" x14ac:dyDescent="0.3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</row>
    <row r="207" spans="1:12" ht="15.75" thickBot="1" x14ac:dyDescent="0.3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</row>
    <row r="208" spans="1:12" ht="15.75" thickBot="1" x14ac:dyDescent="0.3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</row>
    <row r="209" spans="1:12" ht="15.75" thickBot="1" x14ac:dyDescent="0.3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</row>
    <row r="210" spans="1:12" ht="15.75" thickBot="1" x14ac:dyDescent="0.3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</row>
    <row r="211" spans="1:12" ht="15.75" thickBot="1" x14ac:dyDescent="0.3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</row>
    <row r="212" spans="1:12" ht="15.75" thickBot="1" x14ac:dyDescent="0.3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</row>
    <row r="213" spans="1:12" ht="15.75" thickBot="1" x14ac:dyDescent="0.3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</row>
    <row r="214" spans="1:12" ht="15.75" thickBot="1" x14ac:dyDescent="0.3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</row>
    <row r="215" spans="1:12" ht="15.75" thickBot="1" x14ac:dyDescent="0.3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</row>
    <row r="216" spans="1:12" ht="15.75" thickBot="1" x14ac:dyDescent="0.3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</row>
    <row r="217" spans="1:12" ht="15.75" thickBot="1" x14ac:dyDescent="0.3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</row>
    <row r="218" spans="1:12" ht="15.75" thickBot="1" x14ac:dyDescent="0.3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</row>
    <row r="219" spans="1:12" ht="15.75" thickBot="1" x14ac:dyDescent="0.3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</row>
    <row r="220" spans="1:12" ht="15.75" thickBot="1" x14ac:dyDescent="0.3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</row>
    <row r="221" spans="1:12" ht="15.75" thickBot="1" x14ac:dyDescent="0.3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</row>
    <row r="222" spans="1:12" ht="15.75" thickBot="1" x14ac:dyDescent="0.3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</row>
    <row r="223" spans="1:12" ht="15.75" thickBot="1" x14ac:dyDescent="0.3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</row>
    <row r="224" spans="1:12" ht="15.75" thickBot="1" x14ac:dyDescent="0.3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</row>
    <row r="225" spans="1:12" ht="15.75" thickBot="1" x14ac:dyDescent="0.3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</row>
    <row r="226" spans="1:12" ht="15.75" thickBot="1" x14ac:dyDescent="0.3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</row>
    <row r="227" spans="1:12" ht="15.75" thickBot="1" x14ac:dyDescent="0.3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</row>
    <row r="228" spans="1:12" ht="15.75" thickBot="1" x14ac:dyDescent="0.3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</row>
    <row r="229" spans="1:12" ht="15.75" thickBot="1" x14ac:dyDescent="0.3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</row>
    <row r="230" spans="1:12" ht="15.75" thickBot="1" x14ac:dyDescent="0.3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</row>
    <row r="231" spans="1:12" ht="15.75" thickBot="1" x14ac:dyDescent="0.3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</row>
    <row r="232" spans="1:12" ht="15.75" thickBot="1" x14ac:dyDescent="0.3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</row>
    <row r="233" spans="1:12" ht="15.75" thickBot="1" x14ac:dyDescent="0.3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</row>
    <row r="234" spans="1:12" ht="15.75" thickBot="1" x14ac:dyDescent="0.3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</row>
    <row r="235" spans="1:12" ht="15.75" thickBot="1" x14ac:dyDescent="0.3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</row>
    <row r="236" spans="1:12" ht="15.75" thickBot="1" x14ac:dyDescent="0.3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</row>
    <row r="237" spans="1:12" ht="15.75" thickBot="1" x14ac:dyDescent="0.3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</row>
    <row r="238" spans="1:12" ht="15.75" thickBot="1" x14ac:dyDescent="0.3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</row>
    <row r="239" spans="1:12" ht="15.75" thickBot="1" x14ac:dyDescent="0.3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</row>
    <row r="240" spans="1:12" ht="15.75" thickBot="1" x14ac:dyDescent="0.3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</row>
    <row r="241" spans="1:12" ht="15.75" thickBot="1" x14ac:dyDescent="0.3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</row>
    <row r="242" spans="1:12" ht="15.75" thickBot="1" x14ac:dyDescent="0.3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</row>
    <row r="243" spans="1:12" ht="15.75" thickBot="1" x14ac:dyDescent="0.3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</row>
    <row r="244" spans="1:12" ht="15.75" thickBot="1" x14ac:dyDescent="0.3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</row>
    <row r="245" spans="1:12" ht="15.75" thickBot="1" x14ac:dyDescent="0.3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</row>
    <row r="246" spans="1:12" ht="15.75" thickBot="1" x14ac:dyDescent="0.3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</row>
    <row r="247" spans="1:12" ht="15.75" thickBot="1" x14ac:dyDescent="0.3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</row>
    <row r="248" spans="1:12" ht="15.75" thickBot="1" x14ac:dyDescent="0.3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</row>
    <row r="249" spans="1:12" ht="15.75" thickBot="1" x14ac:dyDescent="0.3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</row>
    <row r="250" spans="1:12" ht="15.75" thickBot="1" x14ac:dyDescent="0.3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</row>
    <row r="251" spans="1:12" ht="15.75" thickBot="1" x14ac:dyDescent="0.3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</row>
    <row r="252" spans="1:12" ht="15.75" thickBot="1" x14ac:dyDescent="0.3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</row>
    <row r="253" spans="1:12" ht="15.75" thickBot="1" x14ac:dyDescent="0.3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</row>
    <row r="254" spans="1:12" ht="15.75" thickBot="1" x14ac:dyDescent="0.3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</row>
    <row r="255" spans="1:12" ht="15.75" thickBot="1" x14ac:dyDescent="0.3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</row>
    <row r="256" spans="1:12" ht="15.75" thickBot="1" x14ac:dyDescent="0.3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</row>
    <row r="257" spans="1:12" ht="15.75" thickBot="1" x14ac:dyDescent="0.3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</row>
    <row r="258" spans="1:12" ht="15.75" thickBot="1" x14ac:dyDescent="0.3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</row>
    <row r="259" spans="1:12" ht="15.75" thickBot="1" x14ac:dyDescent="0.3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</row>
    <row r="260" spans="1:12" ht="15.75" thickBot="1" x14ac:dyDescent="0.3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</row>
    <row r="261" spans="1:12" ht="15.75" thickBot="1" x14ac:dyDescent="0.3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</row>
    <row r="262" spans="1:12" ht="15.75" thickBot="1" x14ac:dyDescent="0.3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</row>
    <row r="263" spans="1:12" ht="15.75" thickBot="1" x14ac:dyDescent="0.3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</row>
    <row r="264" spans="1:12" ht="15.75" thickBot="1" x14ac:dyDescent="0.3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</row>
    <row r="265" spans="1:12" ht="15.75" thickBot="1" x14ac:dyDescent="0.3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</row>
    <row r="266" spans="1:12" ht="15.75" thickBot="1" x14ac:dyDescent="0.3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</row>
    <row r="267" spans="1:12" ht="15.75" thickBot="1" x14ac:dyDescent="0.3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</row>
    <row r="268" spans="1:12" ht="15.75" thickBot="1" x14ac:dyDescent="0.3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</row>
    <row r="269" spans="1:12" ht="15.75" thickBot="1" x14ac:dyDescent="0.3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</row>
    <row r="270" spans="1:12" ht="15.75" thickBot="1" x14ac:dyDescent="0.3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</row>
    <row r="271" spans="1:12" ht="15.75" thickBot="1" x14ac:dyDescent="0.3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</row>
    <row r="272" spans="1:12" ht="15.75" thickBot="1" x14ac:dyDescent="0.3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</row>
    <row r="273" spans="1:12" ht="15.75" thickBot="1" x14ac:dyDescent="0.3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</row>
    <row r="274" spans="1:12" ht="15.75" thickBot="1" x14ac:dyDescent="0.3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</row>
    <row r="275" spans="1:12" ht="15.75" thickBot="1" x14ac:dyDescent="0.3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</row>
    <row r="276" spans="1:12" ht="15.75" thickBot="1" x14ac:dyDescent="0.3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</row>
    <row r="277" spans="1:12" ht="15.75" thickBot="1" x14ac:dyDescent="0.3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</row>
    <row r="278" spans="1:12" ht="15.75" thickBot="1" x14ac:dyDescent="0.3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</row>
    <row r="279" spans="1:12" ht="15.75" thickBot="1" x14ac:dyDescent="0.3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</row>
    <row r="280" spans="1:12" ht="15.75" thickBot="1" x14ac:dyDescent="0.3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</row>
    <row r="281" spans="1:12" ht="15.75" thickBot="1" x14ac:dyDescent="0.3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</row>
    <row r="282" spans="1:12" ht="15.75" thickBot="1" x14ac:dyDescent="0.3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</row>
    <row r="283" spans="1:12" ht="15.75" thickBot="1" x14ac:dyDescent="0.3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</row>
    <row r="284" spans="1:12" ht="15.75" thickBot="1" x14ac:dyDescent="0.3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</row>
    <row r="285" spans="1:12" ht="15.75" thickBot="1" x14ac:dyDescent="0.3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</row>
    <row r="286" spans="1:12" ht="15.75" thickBot="1" x14ac:dyDescent="0.3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</row>
    <row r="287" spans="1:12" ht="15.75" thickBot="1" x14ac:dyDescent="0.3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</row>
    <row r="288" spans="1:12" ht="15.75" thickBot="1" x14ac:dyDescent="0.3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</row>
    <row r="289" spans="1:12" ht="15.75" thickBot="1" x14ac:dyDescent="0.3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</row>
    <row r="290" spans="1:12" ht="15.75" thickBot="1" x14ac:dyDescent="0.3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</row>
    <row r="291" spans="1:12" ht="15.75" thickBot="1" x14ac:dyDescent="0.3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</row>
    <row r="292" spans="1:12" ht="15.75" thickBot="1" x14ac:dyDescent="0.3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</row>
    <row r="293" spans="1:12" ht="15.75" thickBot="1" x14ac:dyDescent="0.3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</row>
    <row r="294" spans="1:12" ht="15.75" thickBot="1" x14ac:dyDescent="0.3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</row>
    <row r="295" spans="1:12" ht="15.75" thickBot="1" x14ac:dyDescent="0.3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</row>
    <row r="296" spans="1:12" ht="15.75" thickBot="1" x14ac:dyDescent="0.3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</row>
    <row r="297" spans="1:12" ht="15.75" thickBot="1" x14ac:dyDescent="0.3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</row>
    <row r="298" spans="1:12" ht="15.75" thickBot="1" x14ac:dyDescent="0.3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</row>
    <row r="299" spans="1:12" ht="15.75" thickBot="1" x14ac:dyDescent="0.3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</row>
    <row r="300" spans="1:12" ht="15.75" thickBot="1" x14ac:dyDescent="0.3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</row>
    <row r="301" spans="1:12" ht="15.75" thickBot="1" x14ac:dyDescent="0.3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</row>
    <row r="302" spans="1:12" ht="15.75" thickBot="1" x14ac:dyDescent="0.3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</row>
    <row r="303" spans="1:12" ht="15.75" thickBot="1" x14ac:dyDescent="0.3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</row>
    <row r="304" spans="1:12" ht="15.75" thickBot="1" x14ac:dyDescent="0.3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</row>
    <row r="305" spans="1:12" ht="15.75" thickBot="1" x14ac:dyDescent="0.3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</row>
    <row r="306" spans="1:12" ht="15.75" thickBot="1" x14ac:dyDescent="0.3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</row>
    <row r="307" spans="1:12" ht="15.75" thickBot="1" x14ac:dyDescent="0.3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</row>
    <row r="308" spans="1:12" ht="15.75" thickBot="1" x14ac:dyDescent="0.3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</row>
    <row r="309" spans="1:12" ht="15.75" thickBot="1" x14ac:dyDescent="0.3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</row>
    <row r="310" spans="1:12" ht="15.75" thickBot="1" x14ac:dyDescent="0.3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</row>
    <row r="311" spans="1:12" ht="15.75" thickBot="1" x14ac:dyDescent="0.3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</row>
    <row r="312" spans="1:12" ht="15.75" thickBot="1" x14ac:dyDescent="0.3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</row>
    <row r="313" spans="1:12" ht="15.75" thickBot="1" x14ac:dyDescent="0.3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</row>
    <row r="314" spans="1:12" ht="15.75" thickBot="1" x14ac:dyDescent="0.3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</row>
    <row r="315" spans="1:12" ht="15.75" thickBot="1" x14ac:dyDescent="0.3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</row>
    <row r="316" spans="1:12" ht="15.75" thickBot="1" x14ac:dyDescent="0.3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</row>
    <row r="317" spans="1:12" ht="15.75" thickBot="1" x14ac:dyDescent="0.3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</row>
    <row r="318" spans="1:12" ht="15.75" thickBot="1" x14ac:dyDescent="0.3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</row>
    <row r="319" spans="1:12" ht="15.75" thickBot="1" x14ac:dyDescent="0.3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</row>
    <row r="320" spans="1:12" ht="15.75" thickBot="1" x14ac:dyDescent="0.3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</row>
    <row r="321" spans="1:12" ht="15.75" thickBot="1" x14ac:dyDescent="0.3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</row>
    <row r="322" spans="1:12" ht="15.75" thickBot="1" x14ac:dyDescent="0.3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</row>
    <row r="323" spans="1:12" ht="15.75" thickBot="1" x14ac:dyDescent="0.3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</row>
    <row r="324" spans="1:12" ht="15.75" thickBot="1" x14ac:dyDescent="0.3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</row>
    <row r="325" spans="1:12" ht="15.75" thickBot="1" x14ac:dyDescent="0.3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</row>
    <row r="326" spans="1:12" ht="15.75" thickBot="1" x14ac:dyDescent="0.3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</row>
    <row r="327" spans="1:12" ht="15.75" thickBot="1" x14ac:dyDescent="0.3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</row>
    <row r="328" spans="1:12" ht="15.75" thickBot="1" x14ac:dyDescent="0.3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</row>
    <row r="329" spans="1:12" ht="15.75" thickBot="1" x14ac:dyDescent="0.3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</row>
    <row r="330" spans="1:12" ht="15.75" thickBot="1" x14ac:dyDescent="0.3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</row>
    <row r="331" spans="1:12" ht="15.75" thickBot="1" x14ac:dyDescent="0.3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</row>
    <row r="332" spans="1:12" ht="15.75" thickBot="1" x14ac:dyDescent="0.3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</row>
    <row r="333" spans="1:12" ht="15.75" thickBot="1" x14ac:dyDescent="0.3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</row>
    <row r="334" spans="1:12" ht="15.75" thickBot="1" x14ac:dyDescent="0.3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</row>
    <row r="335" spans="1:12" ht="15.75" thickBot="1" x14ac:dyDescent="0.3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</row>
    <row r="336" spans="1:12" ht="15.75" thickBot="1" x14ac:dyDescent="0.3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</row>
    <row r="337" spans="1:12" ht="15.75" thickBot="1" x14ac:dyDescent="0.3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</row>
    <row r="338" spans="1:12" ht="15.75" thickBot="1" x14ac:dyDescent="0.3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</row>
    <row r="339" spans="1:12" ht="15.75" thickBot="1" x14ac:dyDescent="0.3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</row>
    <row r="340" spans="1:12" ht="15.75" thickBot="1" x14ac:dyDescent="0.3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</row>
    <row r="341" spans="1:12" ht="15.75" thickBot="1" x14ac:dyDescent="0.3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</row>
    <row r="342" spans="1:12" ht="15.75" thickBot="1" x14ac:dyDescent="0.3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</row>
    <row r="343" spans="1:12" ht="15.75" thickBot="1" x14ac:dyDescent="0.3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</row>
    <row r="344" spans="1:12" ht="15.75" thickBot="1" x14ac:dyDescent="0.3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</row>
    <row r="345" spans="1:12" ht="15.75" thickBot="1" x14ac:dyDescent="0.3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</row>
    <row r="346" spans="1:12" ht="15.75" thickBot="1" x14ac:dyDescent="0.3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</row>
    <row r="347" spans="1:12" ht="15.75" thickBot="1" x14ac:dyDescent="0.3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</row>
    <row r="348" spans="1:12" ht="15.75" thickBot="1" x14ac:dyDescent="0.3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</row>
    <row r="349" spans="1:12" ht="15.75" thickBot="1" x14ac:dyDescent="0.3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</row>
    <row r="350" spans="1:12" ht="15.75" thickBot="1" x14ac:dyDescent="0.3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</row>
    <row r="351" spans="1:12" ht="15.75" thickBot="1" x14ac:dyDescent="0.3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</row>
    <row r="352" spans="1:12" ht="15.75" thickBot="1" x14ac:dyDescent="0.3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</row>
    <row r="353" spans="1:12" ht="15.75" thickBot="1" x14ac:dyDescent="0.3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</row>
    <row r="354" spans="1:12" ht="15.75" thickBot="1" x14ac:dyDescent="0.3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</row>
    <row r="355" spans="1:12" ht="15.75" thickBot="1" x14ac:dyDescent="0.3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</row>
    <row r="356" spans="1:12" ht="15.75" thickBot="1" x14ac:dyDescent="0.3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</row>
    <row r="357" spans="1:12" ht="15.75" thickBot="1" x14ac:dyDescent="0.3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</row>
    <row r="358" spans="1:12" ht="15.75" thickBot="1" x14ac:dyDescent="0.3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</row>
    <row r="359" spans="1:12" ht="15.75" thickBot="1" x14ac:dyDescent="0.3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</row>
    <row r="360" spans="1:12" ht="15.75" thickBot="1" x14ac:dyDescent="0.3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</row>
    <row r="361" spans="1:12" ht="15.75" thickBot="1" x14ac:dyDescent="0.3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</row>
    <row r="362" spans="1:12" ht="15.75" thickBot="1" x14ac:dyDescent="0.3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</row>
    <row r="363" spans="1:12" ht="15.75" thickBot="1" x14ac:dyDescent="0.3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</row>
    <row r="364" spans="1:12" ht="15.75" thickBot="1" x14ac:dyDescent="0.3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</row>
    <row r="365" spans="1:12" ht="15.75" thickBot="1" x14ac:dyDescent="0.3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</row>
    <row r="366" spans="1:12" ht="15.75" thickBot="1" x14ac:dyDescent="0.3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</row>
    <row r="367" spans="1:12" ht="15.75" thickBot="1" x14ac:dyDescent="0.3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</row>
    <row r="368" spans="1:12" ht="15.75" thickBot="1" x14ac:dyDescent="0.3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</row>
    <row r="369" spans="1:12" ht="15.75" thickBot="1" x14ac:dyDescent="0.3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</row>
    <row r="370" spans="1:12" ht="15.75" thickBot="1" x14ac:dyDescent="0.3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</row>
    <row r="371" spans="1:12" ht="15.75" thickBot="1" x14ac:dyDescent="0.3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</row>
    <row r="372" spans="1:12" ht="15.75" thickBot="1" x14ac:dyDescent="0.3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</row>
    <row r="373" spans="1:12" ht="15.75" thickBot="1" x14ac:dyDescent="0.3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</row>
    <row r="374" spans="1:12" ht="15.75" thickBot="1" x14ac:dyDescent="0.3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</row>
    <row r="375" spans="1:12" ht="15.75" thickBot="1" x14ac:dyDescent="0.3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</row>
    <row r="376" spans="1:12" ht="15.75" thickBot="1" x14ac:dyDescent="0.3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</row>
    <row r="377" spans="1:12" ht="15.75" thickBot="1" x14ac:dyDescent="0.3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</row>
    <row r="378" spans="1:12" ht="15.75" thickBot="1" x14ac:dyDescent="0.3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</row>
    <row r="379" spans="1:12" ht="15.75" thickBot="1" x14ac:dyDescent="0.3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</row>
    <row r="380" spans="1:12" ht="15.75" thickBot="1" x14ac:dyDescent="0.3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</row>
    <row r="381" spans="1:12" ht="15.75" thickBot="1" x14ac:dyDescent="0.3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</row>
    <row r="382" spans="1:12" ht="15.75" thickBot="1" x14ac:dyDescent="0.3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</row>
    <row r="383" spans="1:12" ht="15.75" thickBot="1" x14ac:dyDescent="0.3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</row>
    <row r="384" spans="1:12" ht="15.75" thickBot="1" x14ac:dyDescent="0.3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</row>
    <row r="385" spans="1:12" ht="15.75" thickBot="1" x14ac:dyDescent="0.3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</row>
    <row r="386" spans="1:12" ht="15.75" thickBot="1" x14ac:dyDescent="0.3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</row>
    <row r="387" spans="1:12" ht="15.75" thickBot="1" x14ac:dyDescent="0.3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</row>
    <row r="388" spans="1:12" ht="15.75" thickBot="1" x14ac:dyDescent="0.3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</row>
    <row r="389" spans="1:12" ht="15.75" thickBot="1" x14ac:dyDescent="0.3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</row>
    <row r="390" spans="1:12" ht="15.75" thickBot="1" x14ac:dyDescent="0.3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</row>
    <row r="391" spans="1:12" ht="15.75" thickBot="1" x14ac:dyDescent="0.3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</row>
    <row r="392" spans="1:12" ht="15.75" thickBot="1" x14ac:dyDescent="0.3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</row>
    <row r="393" spans="1:12" ht="15.75" thickBot="1" x14ac:dyDescent="0.3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</row>
    <row r="394" spans="1:12" ht="15.75" thickBot="1" x14ac:dyDescent="0.3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</row>
    <row r="395" spans="1:12" ht="15.75" thickBot="1" x14ac:dyDescent="0.3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</row>
    <row r="396" spans="1:12" ht="15.75" thickBot="1" x14ac:dyDescent="0.3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</row>
    <row r="397" spans="1:12" ht="15.75" thickBot="1" x14ac:dyDescent="0.3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</row>
    <row r="398" spans="1:12" ht="15.75" thickBot="1" x14ac:dyDescent="0.3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</row>
    <row r="399" spans="1:12" ht="15.75" thickBot="1" x14ac:dyDescent="0.3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</row>
    <row r="400" spans="1:12" ht="15.75" thickBot="1" x14ac:dyDescent="0.3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</row>
    <row r="401" spans="1:12" ht="15.75" thickBot="1" x14ac:dyDescent="0.3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</row>
    <row r="402" spans="1:12" ht="15.75" thickBot="1" x14ac:dyDescent="0.3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</row>
    <row r="403" spans="1:12" ht="15.75" thickBot="1" x14ac:dyDescent="0.3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</row>
    <row r="404" spans="1:12" ht="15.75" thickBot="1" x14ac:dyDescent="0.3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</row>
    <row r="405" spans="1:12" ht="15.75" thickBot="1" x14ac:dyDescent="0.3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</row>
    <row r="406" spans="1:12" ht="15.75" thickBot="1" x14ac:dyDescent="0.3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</row>
    <row r="407" spans="1:12" ht="15.75" thickBot="1" x14ac:dyDescent="0.3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</row>
    <row r="408" spans="1:12" ht="15.75" thickBot="1" x14ac:dyDescent="0.3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</row>
    <row r="409" spans="1:12" ht="15.75" thickBot="1" x14ac:dyDescent="0.3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</row>
    <row r="410" spans="1:12" ht="15.75" thickBot="1" x14ac:dyDescent="0.3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</row>
    <row r="411" spans="1:12" ht="15.75" thickBot="1" x14ac:dyDescent="0.3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</row>
    <row r="412" spans="1:12" ht="15.75" thickBot="1" x14ac:dyDescent="0.3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</row>
    <row r="413" spans="1:12" ht="15.75" thickBot="1" x14ac:dyDescent="0.3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</row>
    <row r="414" spans="1:12" ht="15.75" thickBot="1" x14ac:dyDescent="0.3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</row>
    <row r="415" spans="1:12" ht="15.75" thickBot="1" x14ac:dyDescent="0.3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</row>
    <row r="416" spans="1:12" ht="15.75" thickBot="1" x14ac:dyDescent="0.3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</row>
    <row r="417" spans="1:12" ht="15.75" thickBot="1" x14ac:dyDescent="0.3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</row>
    <row r="418" spans="1:12" ht="15.75" thickBot="1" x14ac:dyDescent="0.3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</row>
    <row r="419" spans="1:12" ht="15.75" thickBot="1" x14ac:dyDescent="0.3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</row>
    <row r="420" spans="1:12" ht="15.75" thickBot="1" x14ac:dyDescent="0.3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</row>
    <row r="421" spans="1:12" ht="15.75" thickBot="1" x14ac:dyDescent="0.3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</row>
    <row r="422" spans="1:12" ht="15.75" thickBot="1" x14ac:dyDescent="0.3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</row>
    <row r="423" spans="1:12" ht="15.75" thickBot="1" x14ac:dyDescent="0.3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</row>
    <row r="424" spans="1:12" ht="15.75" thickBot="1" x14ac:dyDescent="0.3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</row>
    <row r="425" spans="1:12" ht="15.75" thickBot="1" x14ac:dyDescent="0.3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</row>
    <row r="426" spans="1:12" ht="15.75" thickBot="1" x14ac:dyDescent="0.3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</row>
    <row r="427" spans="1:12" ht="15.75" thickBot="1" x14ac:dyDescent="0.3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</row>
    <row r="428" spans="1:12" ht="15.75" thickBot="1" x14ac:dyDescent="0.3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</row>
    <row r="429" spans="1:12" ht="15.75" thickBot="1" x14ac:dyDescent="0.3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</row>
    <row r="430" spans="1:12" ht="15.75" thickBot="1" x14ac:dyDescent="0.3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</row>
    <row r="431" spans="1:12" ht="15.75" thickBot="1" x14ac:dyDescent="0.3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</row>
    <row r="432" spans="1:12" ht="15.75" thickBot="1" x14ac:dyDescent="0.3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</row>
    <row r="433" spans="1:12" ht="15.75" thickBot="1" x14ac:dyDescent="0.3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</row>
    <row r="434" spans="1:12" ht="15.75" thickBot="1" x14ac:dyDescent="0.3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</row>
    <row r="435" spans="1:12" ht="15.75" thickBot="1" x14ac:dyDescent="0.3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</row>
    <row r="436" spans="1:12" ht="15.75" thickBot="1" x14ac:dyDescent="0.3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</row>
    <row r="437" spans="1:12" ht="15.75" thickBot="1" x14ac:dyDescent="0.3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</row>
    <row r="438" spans="1:12" ht="15.75" thickBot="1" x14ac:dyDescent="0.3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</row>
    <row r="439" spans="1:12" ht="15.75" thickBot="1" x14ac:dyDescent="0.3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</row>
    <row r="440" spans="1:12" ht="15.75" thickBot="1" x14ac:dyDescent="0.3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</row>
    <row r="441" spans="1:12" ht="15.75" thickBot="1" x14ac:dyDescent="0.3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</row>
    <row r="442" spans="1:12" ht="15.75" thickBot="1" x14ac:dyDescent="0.3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</row>
    <row r="443" spans="1:12" ht="15.75" thickBot="1" x14ac:dyDescent="0.3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</row>
    <row r="444" spans="1:12" ht="15.75" thickBot="1" x14ac:dyDescent="0.3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</row>
    <row r="445" spans="1:12" ht="15.75" thickBot="1" x14ac:dyDescent="0.3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</row>
    <row r="446" spans="1:12" ht="15.75" thickBot="1" x14ac:dyDescent="0.3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</row>
    <row r="447" spans="1:12" ht="15.75" thickBot="1" x14ac:dyDescent="0.3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</row>
    <row r="448" spans="1:12" ht="15.75" thickBot="1" x14ac:dyDescent="0.3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</row>
    <row r="449" spans="1:12" ht="15.75" thickBot="1" x14ac:dyDescent="0.3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</row>
    <row r="450" spans="1:12" ht="15.75" thickBot="1" x14ac:dyDescent="0.3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</row>
    <row r="451" spans="1:12" ht="15.75" thickBot="1" x14ac:dyDescent="0.3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</row>
    <row r="452" spans="1:12" ht="15.75" thickBot="1" x14ac:dyDescent="0.3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</row>
    <row r="453" spans="1:12" ht="15.75" thickBot="1" x14ac:dyDescent="0.3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</row>
    <row r="454" spans="1:12" ht="15.75" thickBot="1" x14ac:dyDescent="0.3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</row>
    <row r="455" spans="1:12" ht="15.75" thickBot="1" x14ac:dyDescent="0.3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</row>
    <row r="456" spans="1:12" ht="15.75" thickBot="1" x14ac:dyDescent="0.3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</row>
    <row r="457" spans="1:12" ht="15.75" thickBot="1" x14ac:dyDescent="0.3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</row>
    <row r="458" spans="1:12" ht="15.75" thickBot="1" x14ac:dyDescent="0.3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</row>
    <row r="459" spans="1:12" ht="15.75" thickBot="1" x14ac:dyDescent="0.3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</row>
    <row r="460" spans="1:12" ht="15.75" thickBot="1" x14ac:dyDescent="0.3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</row>
    <row r="461" spans="1:12" ht="15.75" thickBot="1" x14ac:dyDescent="0.3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</row>
    <row r="462" spans="1:12" ht="15.75" thickBot="1" x14ac:dyDescent="0.3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</row>
    <row r="463" spans="1:12" ht="15.75" thickBot="1" x14ac:dyDescent="0.3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</row>
    <row r="464" spans="1:12" ht="15.75" thickBot="1" x14ac:dyDescent="0.3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</row>
    <row r="465" spans="1:12" ht="15.75" thickBot="1" x14ac:dyDescent="0.3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</row>
    <row r="466" spans="1:12" ht="15.75" thickBot="1" x14ac:dyDescent="0.3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</row>
    <row r="467" spans="1:12" ht="15.75" thickBot="1" x14ac:dyDescent="0.3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</row>
    <row r="468" spans="1:12" ht="15.75" thickBot="1" x14ac:dyDescent="0.3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</row>
    <row r="469" spans="1:12" ht="15.75" thickBot="1" x14ac:dyDescent="0.3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</row>
    <row r="470" spans="1:12" ht="15.75" thickBot="1" x14ac:dyDescent="0.3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</row>
    <row r="471" spans="1:12" ht="15.75" thickBot="1" x14ac:dyDescent="0.3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</row>
    <row r="472" spans="1:12" ht="15.75" thickBot="1" x14ac:dyDescent="0.3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</row>
    <row r="473" spans="1:12" ht="15.75" thickBot="1" x14ac:dyDescent="0.3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</row>
    <row r="474" spans="1:12" ht="15.75" thickBot="1" x14ac:dyDescent="0.3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</row>
    <row r="475" spans="1:12" ht="15.75" thickBot="1" x14ac:dyDescent="0.3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</row>
    <row r="476" spans="1:12" ht="15.75" thickBot="1" x14ac:dyDescent="0.3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</row>
    <row r="477" spans="1:12" ht="15.75" thickBot="1" x14ac:dyDescent="0.3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</row>
    <row r="478" spans="1:12" ht="15.75" thickBot="1" x14ac:dyDescent="0.3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</row>
    <row r="479" spans="1:12" ht="15.75" thickBot="1" x14ac:dyDescent="0.3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</row>
    <row r="480" spans="1:12" ht="15.75" thickBot="1" x14ac:dyDescent="0.3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</row>
    <row r="481" spans="1:12" ht="15.75" thickBot="1" x14ac:dyDescent="0.3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</row>
    <row r="482" spans="1:12" ht="15.75" thickBot="1" x14ac:dyDescent="0.3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</row>
    <row r="483" spans="1:12" ht="15.75" thickBot="1" x14ac:dyDescent="0.3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</row>
    <row r="484" spans="1:12" ht="15.75" thickBot="1" x14ac:dyDescent="0.3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</row>
    <row r="485" spans="1:12" ht="15.75" thickBot="1" x14ac:dyDescent="0.3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</row>
    <row r="486" spans="1:12" ht="15.75" thickBot="1" x14ac:dyDescent="0.3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</row>
    <row r="487" spans="1:12" ht="15.75" thickBot="1" x14ac:dyDescent="0.3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</row>
    <row r="488" spans="1:12" ht="15.75" thickBot="1" x14ac:dyDescent="0.3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</row>
    <row r="489" spans="1:12" ht="15.75" thickBot="1" x14ac:dyDescent="0.3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</row>
    <row r="490" spans="1:12" ht="15.75" thickBot="1" x14ac:dyDescent="0.3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</row>
    <row r="491" spans="1:12" ht="15.75" thickBot="1" x14ac:dyDescent="0.3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</row>
    <row r="492" spans="1:12" ht="15.75" thickBot="1" x14ac:dyDescent="0.3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</row>
    <row r="493" spans="1:12" ht="15.75" thickBot="1" x14ac:dyDescent="0.3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</row>
    <row r="494" spans="1:12" ht="15.75" thickBot="1" x14ac:dyDescent="0.3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</row>
    <row r="495" spans="1:12" ht="15.75" thickBot="1" x14ac:dyDescent="0.3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</row>
    <row r="496" spans="1:12" ht="15.75" thickBot="1" x14ac:dyDescent="0.3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</row>
    <row r="497" spans="1:12" ht="15.75" thickBot="1" x14ac:dyDescent="0.3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</row>
    <row r="498" spans="1:12" ht="15.75" thickBot="1" x14ac:dyDescent="0.3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</row>
    <row r="499" spans="1:12" ht="15.75" thickBot="1" x14ac:dyDescent="0.3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</row>
    <row r="500" spans="1:12" ht="15.75" thickBot="1" x14ac:dyDescent="0.3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</row>
    <row r="501" spans="1:12" ht="15.75" thickBot="1" x14ac:dyDescent="0.3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</row>
    <row r="502" spans="1:12" ht="15.75" thickBot="1" x14ac:dyDescent="0.3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</row>
    <row r="503" spans="1:12" ht="15.75" thickBot="1" x14ac:dyDescent="0.3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</row>
    <row r="504" spans="1:12" ht="15.75" thickBot="1" x14ac:dyDescent="0.3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</row>
    <row r="505" spans="1:12" ht="15.75" thickBot="1" x14ac:dyDescent="0.3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</row>
    <row r="506" spans="1:12" ht="15.75" thickBot="1" x14ac:dyDescent="0.3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</row>
    <row r="507" spans="1:12" ht="15.75" thickBot="1" x14ac:dyDescent="0.3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</row>
    <row r="508" spans="1:12" ht="15.75" thickBot="1" x14ac:dyDescent="0.3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</row>
    <row r="509" spans="1:12" ht="15.75" thickBot="1" x14ac:dyDescent="0.3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</row>
    <row r="510" spans="1:12" ht="15.75" thickBot="1" x14ac:dyDescent="0.3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</row>
    <row r="511" spans="1:12" ht="15.75" thickBot="1" x14ac:dyDescent="0.3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</row>
    <row r="512" spans="1:12" ht="15.75" thickBot="1" x14ac:dyDescent="0.3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</row>
    <row r="513" spans="1:12" ht="15.75" thickBot="1" x14ac:dyDescent="0.3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</row>
    <row r="514" spans="1:12" ht="15.75" thickBot="1" x14ac:dyDescent="0.3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</row>
    <row r="515" spans="1:12" ht="15.75" thickBot="1" x14ac:dyDescent="0.3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</row>
    <row r="516" spans="1:12" ht="15.75" thickBot="1" x14ac:dyDescent="0.3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</row>
    <row r="517" spans="1:12" ht="15.75" thickBot="1" x14ac:dyDescent="0.3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</row>
    <row r="518" spans="1:12" ht="15.75" thickBot="1" x14ac:dyDescent="0.3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</row>
    <row r="519" spans="1:12" ht="15.75" thickBot="1" x14ac:dyDescent="0.3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</row>
    <row r="520" spans="1:12" ht="15.75" thickBot="1" x14ac:dyDescent="0.3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</row>
    <row r="521" spans="1:12" ht="15.75" thickBot="1" x14ac:dyDescent="0.3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</row>
    <row r="522" spans="1:12" ht="15.75" thickBot="1" x14ac:dyDescent="0.3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</row>
    <row r="523" spans="1:12" ht="15.75" thickBot="1" x14ac:dyDescent="0.3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</row>
    <row r="524" spans="1:12" ht="15.75" thickBot="1" x14ac:dyDescent="0.3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</row>
    <row r="525" spans="1:12" ht="15.75" thickBot="1" x14ac:dyDescent="0.3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</row>
    <row r="526" spans="1:12" ht="15.75" thickBot="1" x14ac:dyDescent="0.3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</row>
    <row r="527" spans="1:12" ht="15.75" thickBot="1" x14ac:dyDescent="0.3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</row>
    <row r="528" spans="1:12" ht="15.75" thickBot="1" x14ac:dyDescent="0.3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</row>
    <row r="529" spans="1:12" ht="15.75" thickBot="1" x14ac:dyDescent="0.3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</row>
    <row r="530" spans="1:12" ht="15.75" thickBot="1" x14ac:dyDescent="0.3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</row>
    <row r="531" spans="1:12" ht="15.75" thickBot="1" x14ac:dyDescent="0.3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</row>
    <row r="532" spans="1:12" ht="15.75" thickBot="1" x14ac:dyDescent="0.3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</row>
    <row r="533" spans="1:12" ht="15.75" thickBot="1" x14ac:dyDescent="0.3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</row>
    <row r="534" spans="1:12" ht="15.75" thickBot="1" x14ac:dyDescent="0.3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</row>
    <row r="535" spans="1:12" ht="15.75" thickBot="1" x14ac:dyDescent="0.3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</row>
    <row r="536" spans="1:12" ht="15.75" thickBot="1" x14ac:dyDescent="0.3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</row>
    <row r="537" spans="1:12" ht="15.75" thickBot="1" x14ac:dyDescent="0.3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</row>
    <row r="538" spans="1:12" ht="15.75" thickBot="1" x14ac:dyDescent="0.3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</row>
    <row r="539" spans="1:12" ht="15.75" thickBot="1" x14ac:dyDescent="0.3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</row>
    <row r="540" spans="1:12" ht="15.75" thickBot="1" x14ac:dyDescent="0.3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</row>
    <row r="541" spans="1:12" ht="15.75" thickBot="1" x14ac:dyDescent="0.3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</row>
    <row r="542" spans="1:12" ht="15.75" thickBot="1" x14ac:dyDescent="0.3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</row>
    <row r="543" spans="1:12" ht="15.75" thickBot="1" x14ac:dyDescent="0.3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</row>
    <row r="544" spans="1:12" ht="15.75" thickBot="1" x14ac:dyDescent="0.3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</row>
    <row r="545" spans="1:12" ht="15.75" thickBot="1" x14ac:dyDescent="0.3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</row>
    <row r="546" spans="1:12" ht="15.75" thickBot="1" x14ac:dyDescent="0.3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</row>
    <row r="547" spans="1:12" ht="15.75" thickBot="1" x14ac:dyDescent="0.3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</row>
    <row r="548" spans="1:12" ht="15.75" thickBot="1" x14ac:dyDescent="0.3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</row>
    <row r="549" spans="1:12" ht="15.75" thickBot="1" x14ac:dyDescent="0.3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</row>
    <row r="550" spans="1:12" ht="15.75" thickBot="1" x14ac:dyDescent="0.3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</row>
    <row r="551" spans="1:12" ht="15.75" thickBot="1" x14ac:dyDescent="0.3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</row>
    <row r="552" spans="1:12" ht="15.75" thickBot="1" x14ac:dyDescent="0.3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</row>
    <row r="553" spans="1:12" ht="15.75" thickBot="1" x14ac:dyDescent="0.3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</row>
    <row r="554" spans="1:12" ht="15.75" thickBot="1" x14ac:dyDescent="0.3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</row>
    <row r="555" spans="1:12" ht="15.75" thickBot="1" x14ac:dyDescent="0.3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</row>
    <row r="556" spans="1:12" ht="15.75" thickBot="1" x14ac:dyDescent="0.3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</row>
    <row r="557" spans="1:12" ht="15.75" thickBot="1" x14ac:dyDescent="0.3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</row>
    <row r="558" spans="1:12" ht="15.75" thickBot="1" x14ac:dyDescent="0.3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</row>
    <row r="559" spans="1:12" ht="15.75" thickBot="1" x14ac:dyDescent="0.3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</row>
    <row r="560" spans="1:12" ht="15.75" thickBot="1" x14ac:dyDescent="0.3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</row>
    <row r="561" spans="1:12" ht="15.75" thickBot="1" x14ac:dyDescent="0.3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</row>
    <row r="562" spans="1:12" ht="15.75" thickBot="1" x14ac:dyDescent="0.3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</row>
    <row r="563" spans="1:12" ht="15.75" thickBot="1" x14ac:dyDescent="0.3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</row>
    <row r="564" spans="1:12" ht="15.75" thickBot="1" x14ac:dyDescent="0.3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</row>
    <row r="565" spans="1:12" ht="15.75" thickBot="1" x14ac:dyDescent="0.3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</row>
    <row r="566" spans="1:12" ht="15.75" thickBot="1" x14ac:dyDescent="0.3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</row>
    <row r="567" spans="1:12" ht="15.75" thickBot="1" x14ac:dyDescent="0.3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</row>
    <row r="568" spans="1:12" ht="15.75" thickBot="1" x14ac:dyDescent="0.3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</row>
    <row r="569" spans="1:12" ht="15.75" thickBot="1" x14ac:dyDescent="0.3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</row>
    <row r="570" spans="1:12" ht="15.75" thickBot="1" x14ac:dyDescent="0.3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</row>
    <row r="571" spans="1:12" ht="15.75" thickBot="1" x14ac:dyDescent="0.3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</row>
    <row r="572" spans="1:12" ht="15.75" thickBot="1" x14ac:dyDescent="0.3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</row>
    <row r="573" spans="1:12" ht="15.75" thickBot="1" x14ac:dyDescent="0.3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</row>
    <row r="574" spans="1:12" ht="15.75" thickBot="1" x14ac:dyDescent="0.3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</row>
    <row r="575" spans="1:12" ht="15.75" thickBot="1" x14ac:dyDescent="0.3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</row>
    <row r="576" spans="1:12" ht="15.75" thickBot="1" x14ac:dyDescent="0.3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</row>
    <row r="577" spans="1:12" ht="15.75" thickBot="1" x14ac:dyDescent="0.3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</row>
    <row r="578" spans="1:12" ht="15.75" thickBot="1" x14ac:dyDescent="0.3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</row>
    <row r="579" spans="1:12" ht="15.75" thickBot="1" x14ac:dyDescent="0.3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</row>
    <row r="580" spans="1:12" ht="15.75" thickBot="1" x14ac:dyDescent="0.3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</row>
    <row r="581" spans="1:12" ht="15.75" thickBot="1" x14ac:dyDescent="0.3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</row>
    <row r="582" spans="1:12" ht="15.75" thickBot="1" x14ac:dyDescent="0.3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</row>
    <row r="583" spans="1:12" ht="15.75" thickBot="1" x14ac:dyDescent="0.3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</row>
    <row r="584" spans="1:12" ht="15.75" thickBot="1" x14ac:dyDescent="0.3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</row>
    <row r="585" spans="1:12" ht="15.75" thickBot="1" x14ac:dyDescent="0.3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</row>
    <row r="586" spans="1:12" ht="15.75" thickBot="1" x14ac:dyDescent="0.3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</row>
    <row r="587" spans="1:12" ht="15.75" thickBot="1" x14ac:dyDescent="0.3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</row>
    <row r="588" spans="1:12" ht="15.75" thickBot="1" x14ac:dyDescent="0.3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</row>
    <row r="589" spans="1:12" ht="15.75" thickBot="1" x14ac:dyDescent="0.3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</row>
    <row r="590" spans="1:12" ht="15.75" thickBot="1" x14ac:dyDescent="0.3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</row>
    <row r="591" spans="1:12" ht="15.75" thickBot="1" x14ac:dyDescent="0.3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</row>
    <row r="592" spans="1:12" ht="15.75" thickBot="1" x14ac:dyDescent="0.3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</row>
    <row r="593" spans="1:12" ht="15.75" thickBot="1" x14ac:dyDescent="0.3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</row>
    <row r="594" spans="1:12" ht="15.75" thickBot="1" x14ac:dyDescent="0.3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</row>
    <row r="595" spans="1:12" ht="15.75" thickBot="1" x14ac:dyDescent="0.3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</row>
    <row r="596" spans="1:12" ht="15.75" thickBot="1" x14ac:dyDescent="0.3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</row>
    <row r="597" spans="1:12" ht="15.75" thickBot="1" x14ac:dyDescent="0.3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</row>
    <row r="598" spans="1:12" ht="15.75" thickBot="1" x14ac:dyDescent="0.3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</row>
    <row r="599" spans="1:12" ht="15.75" thickBot="1" x14ac:dyDescent="0.3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</row>
    <row r="600" spans="1:12" ht="15.75" thickBot="1" x14ac:dyDescent="0.3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</row>
    <row r="601" spans="1:12" ht="15.75" thickBot="1" x14ac:dyDescent="0.3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</row>
    <row r="602" spans="1:12" ht="15.75" thickBot="1" x14ac:dyDescent="0.3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</row>
    <row r="603" spans="1:12" ht="15.75" thickBot="1" x14ac:dyDescent="0.3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</row>
    <row r="604" spans="1:12" ht="15.75" thickBot="1" x14ac:dyDescent="0.3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</row>
    <row r="605" spans="1:12" ht="15.75" thickBot="1" x14ac:dyDescent="0.3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</row>
    <row r="606" spans="1:12" ht="15.75" thickBot="1" x14ac:dyDescent="0.3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</row>
    <row r="607" spans="1:12" ht="15.75" thickBot="1" x14ac:dyDescent="0.3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</row>
    <row r="608" spans="1:12" ht="15.75" thickBot="1" x14ac:dyDescent="0.3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</row>
    <row r="609" spans="1:12" ht="15.75" thickBot="1" x14ac:dyDescent="0.3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</row>
    <row r="610" spans="1:12" ht="15.75" thickBot="1" x14ac:dyDescent="0.3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</row>
    <row r="611" spans="1:12" ht="15.75" thickBot="1" x14ac:dyDescent="0.3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</row>
    <row r="612" spans="1:12" ht="15.75" thickBot="1" x14ac:dyDescent="0.3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</row>
    <row r="613" spans="1:12" ht="15.75" thickBot="1" x14ac:dyDescent="0.3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</row>
    <row r="614" spans="1:12" ht="15.75" thickBot="1" x14ac:dyDescent="0.3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</row>
    <row r="615" spans="1:12" ht="15.75" thickBot="1" x14ac:dyDescent="0.3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</row>
    <row r="616" spans="1:12" ht="15.75" thickBot="1" x14ac:dyDescent="0.3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</row>
    <row r="617" spans="1:12" ht="15.75" thickBot="1" x14ac:dyDescent="0.3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</row>
    <row r="618" spans="1:12" ht="15.75" thickBot="1" x14ac:dyDescent="0.3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</row>
    <row r="619" spans="1:12" ht="15.75" thickBot="1" x14ac:dyDescent="0.3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</row>
    <row r="620" spans="1:12" ht="15.75" thickBot="1" x14ac:dyDescent="0.3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</row>
    <row r="621" spans="1:12" ht="15.75" thickBot="1" x14ac:dyDescent="0.3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</row>
    <row r="622" spans="1:12" ht="15.75" thickBot="1" x14ac:dyDescent="0.3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</row>
    <row r="623" spans="1:12" ht="15.75" thickBot="1" x14ac:dyDescent="0.3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</row>
    <row r="624" spans="1:12" ht="15.75" thickBot="1" x14ac:dyDescent="0.3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</row>
    <row r="625" spans="1:12" ht="15.75" thickBot="1" x14ac:dyDescent="0.3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</row>
    <row r="626" spans="1:12" ht="15.75" thickBot="1" x14ac:dyDescent="0.3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</row>
    <row r="627" spans="1:12" ht="15.75" thickBot="1" x14ac:dyDescent="0.3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</row>
    <row r="628" spans="1:12" ht="15.75" thickBot="1" x14ac:dyDescent="0.3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</row>
    <row r="629" spans="1:12" ht="15.75" thickBot="1" x14ac:dyDescent="0.3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</row>
    <row r="630" spans="1:12" ht="15.75" thickBot="1" x14ac:dyDescent="0.3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</row>
    <row r="631" spans="1:12" ht="15.75" thickBot="1" x14ac:dyDescent="0.3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</row>
    <row r="632" spans="1:12" ht="15.75" thickBot="1" x14ac:dyDescent="0.3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</row>
    <row r="633" spans="1:12" ht="15.75" thickBot="1" x14ac:dyDescent="0.3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</row>
    <row r="634" spans="1:12" ht="15.75" thickBot="1" x14ac:dyDescent="0.3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</row>
    <row r="635" spans="1:12" ht="15.75" thickBot="1" x14ac:dyDescent="0.3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</row>
    <row r="636" spans="1:12" ht="15.75" thickBot="1" x14ac:dyDescent="0.3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</row>
    <row r="637" spans="1:12" ht="15.75" thickBot="1" x14ac:dyDescent="0.3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</row>
    <row r="638" spans="1:12" ht="15.75" thickBot="1" x14ac:dyDescent="0.3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</row>
    <row r="639" spans="1:12" ht="15.75" thickBot="1" x14ac:dyDescent="0.3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</row>
    <row r="640" spans="1:12" ht="15.75" thickBot="1" x14ac:dyDescent="0.3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</row>
    <row r="641" spans="1:12" ht="15.75" thickBot="1" x14ac:dyDescent="0.3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</row>
    <row r="642" spans="1:12" ht="15.75" thickBot="1" x14ac:dyDescent="0.3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</row>
    <row r="643" spans="1:12" ht="15.75" thickBot="1" x14ac:dyDescent="0.3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</row>
    <row r="644" spans="1:12" ht="15.75" thickBot="1" x14ac:dyDescent="0.3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</row>
    <row r="645" spans="1:12" ht="15.75" thickBot="1" x14ac:dyDescent="0.3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</row>
    <row r="646" spans="1:12" ht="15.75" thickBot="1" x14ac:dyDescent="0.3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</row>
    <row r="647" spans="1:12" ht="15.75" thickBot="1" x14ac:dyDescent="0.3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</row>
    <row r="648" spans="1:12" ht="15.75" thickBot="1" x14ac:dyDescent="0.3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</row>
    <row r="649" spans="1:12" ht="15.75" thickBot="1" x14ac:dyDescent="0.3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</row>
    <row r="650" spans="1:12" ht="15.75" thickBot="1" x14ac:dyDescent="0.3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</row>
    <row r="651" spans="1:12" ht="15.75" thickBot="1" x14ac:dyDescent="0.3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</row>
    <row r="652" spans="1:12" ht="15.75" thickBot="1" x14ac:dyDescent="0.3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</row>
    <row r="653" spans="1:12" ht="15.75" thickBot="1" x14ac:dyDescent="0.3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</row>
    <row r="654" spans="1:12" ht="15.75" thickBot="1" x14ac:dyDescent="0.3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</row>
    <row r="655" spans="1:12" ht="15.75" thickBot="1" x14ac:dyDescent="0.3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</row>
    <row r="656" spans="1:12" ht="15.75" thickBot="1" x14ac:dyDescent="0.3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</row>
    <row r="657" spans="1:12" ht="15.75" thickBot="1" x14ac:dyDescent="0.3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</row>
    <row r="658" spans="1:12" ht="15.75" thickBot="1" x14ac:dyDescent="0.3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</row>
    <row r="659" spans="1:12" ht="15.75" thickBot="1" x14ac:dyDescent="0.3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</row>
    <row r="660" spans="1:12" ht="15.75" thickBot="1" x14ac:dyDescent="0.3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</row>
    <row r="661" spans="1:12" ht="15.75" thickBot="1" x14ac:dyDescent="0.3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</row>
    <row r="662" spans="1:12" ht="15.75" thickBot="1" x14ac:dyDescent="0.3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</row>
    <row r="663" spans="1:12" ht="15.75" thickBot="1" x14ac:dyDescent="0.3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</row>
    <row r="664" spans="1:12" ht="15.75" thickBot="1" x14ac:dyDescent="0.3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</row>
    <row r="665" spans="1:12" ht="15.75" thickBot="1" x14ac:dyDescent="0.3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</row>
    <row r="666" spans="1:12" ht="15.75" thickBot="1" x14ac:dyDescent="0.3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</row>
    <row r="667" spans="1:12" ht="15.75" thickBot="1" x14ac:dyDescent="0.3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</row>
    <row r="668" spans="1:12" ht="15.75" thickBot="1" x14ac:dyDescent="0.3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</row>
    <row r="669" spans="1:12" ht="15.75" thickBot="1" x14ac:dyDescent="0.3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</row>
    <row r="670" spans="1:12" ht="15.75" thickBot="1" x14ac:dyDescent="0.3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</row>
    <row r="671" spans="1:12" ht="15.75" thickBot="1" x14ac:dyDescent="0.3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</row>
    <row r="672" spans="1:12" ht="15.75" thickBot="1" x14ac:dyDescent="0.3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</row>
    <row r="673" spans="1:12" ht="15.75" thickBot="1" x14ac:dyDescent="0.3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</row>
    <row r="674" spans="1:12" ht="15.75" thickBot="1" x14ac:dyDescent="0.3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</row>
    <row r="675" spans="1:12" ht="15.75" thickBot="1" x14ac:dyDescent="0.3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</row>
    <row r="676" spans="1:12" ht="15.75" thickBot="1" x14ac:dyDescent="0.3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</row>
    <row r="677" spans="1:12" ht="15.75" thickBot="1" x14ac:dyDescent="0.3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</row>
    <row r="678" spans="1:12" ht="15.75" thickBot="1" x14ac:dyDescent="0.3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</row>
    <row r="679" spans="1:12" ht="15.75" thickBot="1" x14ac:dyDescent="0.3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</row>
    <row r="680" spans="1:12" ht="15.75" thickBot="1" x14ac:dyDescent="0.3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</row>
    <row r="681" spans="1:12" ht="15.75" thickBot="1" x14ac:dyDescent="0.3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</row>
    <row r="682" spans="1:12" ht="15.75" thickBot="1" x14ac:dyDescent="0.3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</row>
    <row r="683" spans="1:12" ht="15.75" thickBot="1" x14ac:dyDescent="0.3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</row>
    <row r="684" spans="1:12" ht="15.75" thickBot="1" x14ac:dyDescent="0.3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</row>
    <row r="685" spans="1:12" ht="15.75" thickBot="1" x14ac:dyDescent="0.3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</row>
    <row r="686" spans="1:12" ht="15.75" thickBot="1" x14ac:dyDescent="0.3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</row>
    <row r="687" spans="1:12" ht="15.75" thickBot="1" x14ac:dyDescent="0.3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</row>
    <row r="688" spans="1:12" ht="15.75" thickBot="1" x14ac:dyDescent="0.3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</row>
    <row r="689" spans="1:12" ht="15.75" thickBot="1" x14ac:dyDescent="0.3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</row>
    <row r="690" spans="1:12" ht="15.75" thickBot="1" x14ac:dyDescent="0.3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</row>
    <row r="691" spans="1:12" ht="15.75" thickBot="1" x14ac:dyDescent="0.3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</row>
    <row r="692" spans="1:12" ht="15.75" thickBot="1" x14ac:dyDescent="0.3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</row>
    <row r="693" spans="1:12" ht="15.75" thickBot="1" x14ac:dyDescent="0.3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</row>
    <row r="694" spans="1:12" ht="15.75" thickBot="1" x14ac:dyDescent="0.3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</row>
    <row r="695" spans="1:12" ht="15.75" thickBot="1" x14ac:dyDescent="0.3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</row>
    <row r="696" spans="1:12" ht="15.75" thickBot="1" x14ac:dyDescent="0.3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</row>
    <row r="697" spans="1:12" ht="15.75" thickBot="1" x14ac:dyDescent="0.3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</row>
    <row r="698" spans="1:12" ht="15.75" thickBot="1" x14ac:dyDescent="0.3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</row>
    <row r="699" spans="1:12" ht="15.75" thickBot="1" x14ac:dyDescent="0.3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</row>
    <row r="700" spans="1:12" ht="15.75" thickBot="1" x14ac:dyDescent="0.3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</row>
    <row r="701" spans="1:12" ht="15.75" thickBot="1" x14ac:dyDescent="0.3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</row>
    <row r="702" spans="1:12" ht="15.75" thickBot="1" x14ac:dyDescent="0.3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</row>
    <row r="703" spans="1:12" ht="15.75" thickBot="1" x14ac:dyDescent="0.3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</row>
    <row r="704" spans="1:12" ht="15.75" thickBot="1" x14ac:dyDescent="0.3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</row>
    <row r="705" spans="1:12" ht="15.75" thickBot="1" x14ac:dyDescent="0.3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</row>
    <row r="706" spans="1:12" ht="15.75" thickBot="1" x14ac:dyDescent="0.3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</row>
    <row r="707" spans="1:12" ht="15.75" thickBot="1" x14ac:dyDescent="0.3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</row>
    <row r="708" spans="1:12" ht="15.75" thickBot="1" x14ac:dyDescent="0.3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</row>
    <row r="709" spans="1:12" ht="15.75" thickBot="1" x14ac:dyDescent="0.3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</row>
    <row r="710" spans="1:12" ht="15.75" thickBot="1" x14ac:dyDescent="0.3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</row>
    <row r="711" spans="1:12" ht="15.75" thickBot="1" x14ac:dyDescent="0.3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</row>
    <row r="712" spans="1:12" ht="15.75" thickBot="1" x14ac:dyDescent="0.3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</row>
    <row r="713" spans="1:12" ht="15.75" thickBot="1" x14ac:dyDescent="0.3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</row>
    <row r="714" spans="1:12" ht="15.75" thickBot="1" x14ac:dyDescent="0.3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</row>
    <row r="715" spans="1:12" ht="15.75" thickBot="1" x14ac:dyDescent="0.3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</row>
    <row r="716" spans="1:12" ht="15.75" thickBot="1" x14ac:dyDescent="0.3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</row>
    <row r="717" spans="1:12" ht="15.75" thickBot="1" x14ac:dyDescent="0.3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</row>
    <row r="718" spans="1:12" ht="15.75" thickBot="1" x14ac:dyDescent="0.3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</row>
    <row r="719" spans="1:12" ht="15.75" thickBot="1" x14ac:dyDescent="0.3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</row>
    <row r="720" spans="1:12" ht="15.75" thickBot="1" x14ac:dyDescent="0.3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</row>
    <row r="721" spans="1:12" ht="15.75" thickBot="1" x14ac:dyDescent="0.3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</row>
    <row r="722" spans="1:12" ht="15.75" thickBot="1" x14ac:dyDescent="0.3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</row>
    <row r="723" spans="1:12" ht="15.75" thickBot="1" x14ac:dyDescent="0.3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</row>
    <row r="724" spans="1:12" ht="15.75" thickBot="1" x14ac:dyDescent="0.3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</row>
    <row r="725" spans="1:12" ht="15.75" thickBot="1" x14ac:dyDescent="0.3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</row>
    <row r="726" spans="1:12" ht="15.75" thickBot="1" x14ac:dyDescent="0.3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</row>
    <row r="727" spans="1:12" ht="15.75" thickBot="1" x14ac:dyDescent="0.3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</row>
    <row r="728" spans="1:12" ht="15.75" thickBot="1" x14ac:dyDescent="0.3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</row>
    <row r="729" spans="1:12" ht="15.75" thickBot="1" x14ac:dyDescent="0.3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</row>
    <row r="730" spans="1:12" ht="15.75" thickBot="1" x14ac:dyDescent="0.3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</row>
    <row r="731" spans="1:12" ht="15.75" thickBot="1" x14ac:dyDescent="0.3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</row>
    <row r="732" spans="1:12" ht="15.75" thickBot="1" x14ac:dyDescent="0.3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</row>
    <row r="733" spans="1:12" ht="15.75" thickBot="1" x14ac:dyDescent="0.3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</row>
    <row r="734" spans="1:12" ht="15.75" thickBot="1" x14ac:dyDescent="0.3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</row>
    <row r="735" spans="1:12" ht="15.75" thickBot="1" x14ac:dyDescent="0.3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</row>
    <row r="736" spans="1:12" ht="15.75" thickBot="1" x14ac:dyDescent="0.3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</row>
    <row r="737" spans="1:12" ht="15.75" thickBot="1" x14ac:dyDescent="0.3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</row>
    <row r="738" spans="1:12" ht="15.75" thickBot="1" x14ac:dyDescent="0.3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</row>
    <row r="739" spans="1:12" ht="15.75" thickBot="1" x14ac:dyDescent="0.3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</row>
    <row r="740" spans="1:12" ht="15.75" thickBot="1" x14ac:dyDescent="0.3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</row>
    <row r="741" spans="1:12" ht="15.75" thickBot="1" x14ac:dyDescent="0.3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</row>
    <row r="742" spans="1:12" ht="15.75" thickBot="1" x14ac:dyDescent="0.3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</row>
    <row r="743" spans="1:12" ht="15.75" thickBot="1" x14ac:dyDescent="0.3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</row>
    <row r="744" spans="1:12" ht="15.75" thickBot="1" x14ac:dyDescent="0.3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</row>
    <row r="745" spans="1:12" ht="15.75" thickBot="1" x14ac:dyDescent="0.3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</row>
    <row r="746" spans="1:12" ht="15.75" thickBot="1" x14ac:dyDescent="0.3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</row>
    <row r="747" spans="1:12" ht="15.75" thickBot="1" x14ac:dyDescent="0.3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</row>
    <row r="748" spans="1:12" ht="15.75" thickBot="1" x14ac:dyDescent="0.3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</row>
    <row r="749" spans="1:12" ht="15.75" thickBot="1" x14ac:dyDescent="0.3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</row>
    <row r="750" spans="1:12" ht="15.75" thickBot="1" x14ac:dyDescent="0.3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</row>
    <row r="751" spans="1:12" ht="15.75" thickBot="1" x14ac:dyDescent="0.3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</row>
    <row r="752" spans="1:12" ht="15.75" thickBot="1" x14ac:dyDescent="0.3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</row>
    <row r="753" spans="1:12" ht="15.75" thickBot="1" x14ac:dyDescent="0.3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</row>
    <row r="754" spans="1:12" ht="15.75" thickBot="1" x14ac:dyDescent="0.3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</row>
    <row r="755" spans="1:12" ht="15.75" thickBot="1" x14ac:dyDescent="0.3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</row>
    <row r="756" spans="1:12" ht="15.75" thickBot="1" x14ac:dyDescent="0.3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</row>
    <row r="757" spans="1:12" ht="15.75" thickBot="1" x14ac:dyDescent="0.3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</row>
    <row r="758" spans="1:12" ht="15.75" thickBot="1" x14ac:dyDescent="0.3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</row>
    <row r="759" spans="1:12" ht="15.75" thickBot="1" x14ac:dyDescent="0.3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</row>
    <row r="760" spans="1:12" ht="15.75" thickBot="1" x14ac:dyDescent="0.3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</row>
    <row r="761" spans="1:12" ht="15.75" thickBot="1" x14ac:dyDescent="0.3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</row>
    <row r="762" spans="1:12" ht="15.75" thickBot="1" x14ac:dyDescent="0.3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</row>
    <row r="763" spans="1:12" ht="15.75" thickBot="1" x14ac:dyDescent="0.3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</row>
    <row r="764" spans="1:12" ht="15.75" thickBot="1" x14ac:dyDescent="0.3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</row>
    <row r="765" spans="1:12" ht="15.75" thickBot="1" x14ac:dyDescent="0.3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</row>
    <row r="766" spans="1:12" ht="15.75" thickBot="1" x14ac:dyDescent="0.3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</row>
    <row r="767" spans="1:12" ht="15.75" thickBot="1" x14ac:dyDescent="0.3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</row>
    <row r="768" spans="1:12" ht="15.75" thickBot="1" x14ac:dyDescent="0.3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</row>
    <row r="769" spans="1:12" ht="15.75" thickBot="1" x14ac:dyDescent="0.3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</row>
    <row r="770" spans="1:12" ht="15.75" thickBot="1" x14ac:dyDescent="0.3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</row>
    <row r="771" spans="1:12" ht="15.75" thickBot="1" x14ac:dyDescent="0.3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</row>
    <row r="772" spans="1:12" ht="15.75" thickBot="1" x14ac:dyDescent="0.3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</row>
    <row r="773" spans="1:12" ht="15.75" thickBot="1" x14ac:dyDescent="0.3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</row>
    <row r="774" spans="1:12" ht="15.75" thickBot="1" x14ac:dyDescent="0.3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</row>
    <row r="775" spans="1:12" ht="15.75" thickBot="1" x14ac:dyDescent="0.3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</row>
    <row r="776" spans="1:12" ht="15.75" thickBot="1" x14ac:dyDescent="0.3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</row>
    <row r="777" spans="1:12" ht="15.75" thickBot="1" x14ac:dyDescent="0.3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</row>
    <row r="778" spans="1:12" ht="15.75" thickBot="1" x14ac:dyDescent="0.3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</row>
    <row r="779" spans="1:12" ht="15.75" thickBot="1" x14ac:dyDescent="0.3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</row>
    <row r="780" spans="1:12" ht="15.75" thickBot="1" x14ac:dyDescent="0.3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</row>
    <row r="781" spans="1:12" ht="15.75" thickBot="1" x14ac:dyDescent="0.3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</row>
    <row r="782" spans="1:12" ht="15.75" thickBot="1" x14ac:dyDescent="0.3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</row>
    <row r="783" spans="1:12" ht="15.75" thickBot="1" x14ac:dyDescent="0.3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</row>
    <row r="784" spans="1:12" ht="15.75" thickBot="1" x14ac:dyDescent="0.3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</row>
    <row r="785" spans="1:12" ht="15.75" thickBot="1" x14ac:dyDescent="0.3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</row>
    <row r="786" spans="1:12" ht="15.75" thickBot="1" x14ac:dyDescent="0.3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</row>
    <row r="787" spans="1:12" ht="15.75" thickBot="1" x14ac:dyDescent="0.3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</row>
    <row r="788" spans="1:12" ht="15.75" thickBot="1" x14ac:dyDescent="0.3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</row>
    <row r="789" spans="1:12" ht="15.75" thickBot="1" x14ac:dyDescent="0.3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</row>
    <row r="790" spans="1:12" ht="15.75" thickBot="1" x14ac:dyDescent="0.3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</row>
    <row r="791" spans="1:12" ht="15.75" thickBot="1" x14ac:dyDescent="0.3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</row>
    <row r="792" spans="1:12" ht="15.75" thickBot="1" x14ac:dyDescent="0.3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</row>
    <row r="793" spans="1:12" ht="15.75" thickBot="1" x14ac:dyDescent="0.3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</row>
    <row r="794" spans="1:12" ht="15.75" thickBot="1" x14ac:dyDescent="0.3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</row>
    <row r="795" spans="1:12" ht="15.75" thickBot="1" x14ac:dyDescent="0.3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</row>
    <row r="796" spans="1:12" ht="15.75" thickBot="1" x14ac:dyDescent="0.3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</row>
    <row r="797" spans="1:12" ht="15.75" thickBot="1" x14ac:dyDescent="0.3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</row>
    <row r="798" spans="1:12" ht="15.75" thickBot="1" x14ac:dyDescent="0.3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</row>
    <row r="799" spans="1:12" ht="15.75" thickBot="1" x14ac:dyDescent="0.3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</row>
    <row r="800" spans="1:12" ht="15.75" thickBot="1" x14ac:dyDescent="0.3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</row>
    <row r="801" spans="1:12" ht="15.75" thickBot="1" x14ac:dyDescent="0.3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</row>
    <row r="802" spans="1:12" ht="15.75" thickBot="1" x14ac:dyDescent="0.3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</row>
    <row r="803" spans="1:12" ht="15.75" thickBot="1" x14ac:dyDescent="0.3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</row>
    <row r="804" spans="1:12" ht="15.75" thickBot="1" x14ac:dyDescent="0.3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</row>
    <row r="805" spans="1:12" ht="15.75" thickBot="1" x14ac:dyDescent="0.3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</row>
    <row r="806" spans="1:12" ht="15.75" thickBot="1" x14ac:dyDescent="0.3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</row>
    <row r="807" spans="1:12" ht="15.75" thickBot="1" x14ac:dyDescent="0.3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</row>
    <row r="808" spans="1:12" ht="15.75" thickBot="1" x14ac:dyDescent="0.3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</row>
    <row r="809" spans="1:12" ht="15.75" thickBot="1" x14ac:dyDescent="0.3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</row>
    <row r="810" spans="1:12" ht="15.75" thickBot="1" x14ac:dyDescent="0.3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</row>
    <row r="811" spans="1:12" ht="15.75" thickBot="1" x14ac:dyDescent="0.3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</row>
    <row r="812" spans="1:12" ht="15.75" thickBot="1" x14ac:dyDescent="0.3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</row>
    <row r="813" spans="1:12" ht="15.75" thickBot="1" x14ac:dyDescent="0.3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</row>
    <row r="814" spans="1:12" ht="15.75" thickBot="1" x14ac:dyDescent="0.3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</row>
    <row r="815" spans="1:12" ht="15.75" thickBot="1" x14ac:dyDescent="0.3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</row>
    <row r="816" spans="1:12" ht="15.75" thickBot="1" x14ac:dyDescent="0.3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</row>
    <row r="817" spans="1:12" ht="15.75" thickBot="1" x14ac:dyDescent="0.3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</row>
    <row r="818" spans="1:12" ht="15.75" thickBot="1" x14ac:dyDescent="0.3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</row>
    <row r="819" spans="1:12" ht="15.75" thickBot="1" x14ac:dyDescent="0.3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</row>
    <row r="820" spans="1:12" ht="15.75" thickBot="1" x14ac:dyDescent="0.3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</row>
    <row r="821" spans="1:12" ht="15.75" thickBot="1" x14ac:dyDescent="0.3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</row>
    <row r="822" spans="1:12" ht="15.75" thickBot="1" x14ac:dyDescent="0.3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</row>
    <row r="823" spans="1:12" ht="15.75" thickBot="1" x14ac:dyDescent="0.3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</row>
    <row r="824" spans="1:12" ht="15.75" thickBot="1" x14ac:dyDescent="0.3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</row>
    <row r="825" spans="1:12" ht="15.75" thickBot="1" x14ac:dyDescent="0.3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</row>
    <row r="826" spans="1:12" ht="15.75" thickBot="1" x14ac:dyDescent="0.3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</row>
    <row r="827" spans="1:12" ht="15.75" thickBot="1" x14ac:dyDescent="0.3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</row>
    <row r="828" spans="1:12" ht="15.75" thickBot="1" x14ac:dyDescent="0.3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</row>
    <row r="829" spans="1:12" ht="15.75" thickBot="1" x14ac:dyDescent="0.3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</row>
    <row r="830" spans="1:12" ht="15.75" thickBot="1" x14ac:dyDescent="0.3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</row>
    <row r="831" spans="1:12" ht="15.75" thickBot="1" x14ac:dyDescent="0.3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</row>
    <row r="832" spans="1:12" ht="15.75" thickBot="1" x14ac:dyDescent="0.3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</row>
    <row r="833" spans="1:12" ht="15.75" thickBot="1" x14ac:dyDescent="0.3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</row>
    <row r="834" spans="1:12" ht="15.75" thickBot="1" x14ac:dyDescent="0.3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</row>
    <row r="835" spans="1:12" ht="15.75" thickBot="1" x14ac:dyDescent="0.3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</row>
    <row r="836" spans="1:12" ht="15.75" thickBot="1" x14ac:dyDescent="0.3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</row>
    <row r="837" spans="1:12" ht="15.75" thickBot="1" x14ac:dyDescent="0.3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</row>
    <row r="838" spans="1:12" ht="15.75" thickBot="1" x14ac:dyDescent="0.3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</row>
    <row r="839" spans="1:12" ht="15.75" thickBot="1" x14ac:dyDescent="0.3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</row>
    <row r="840" spans="1:12" ht="15.75" thickBot="1" x14ac:dyDescent="0.3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</row>
    <row r="841" spans="1:12" ht="15.75" thickBot="1" x14ac:dyDescent="0.3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</row>
    <row r="842" spans="1:12" ht="15.75" thickBot="1" x14ac:dyDescent="0.3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</row>
    <row r="843" spans="1:12" ht="15.75" thickBot="1" x14ac:dyDescent="0.3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</row>
    <row r="844" spans="1:12" ht="15.75" thickBot="1" x14ac:dyDescent="0.3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</row>
    <row r="845" spans="1:12" ht="15.75" thickBot="1" x14ac:dyDescent="0.3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</row>
    <row r="846" spans="1:12" ht="15.75" thickBot="1" x14ac:dyDescent="0.3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</row>
    <row r="847" spans="1:12" ht="15.75" thickBot="1" x14ac:dyDescent="0.3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</row>
    <row r="848" spans="1:12" ht="15.75" thickBot="1" x14ac:dyDescent="0.3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</row>
    <row r="849" spans="1:12" ht="15.75" thickBot="1" x14ac:dyDescent="0.3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</row>
    <row r="850" spans="1:12" ht="15.75" thickBot="1" x14ac:dyDescent="0.3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</row>
    <row r="851" spans="1:12" ht="15.75" thickBot="1" x14ac:dyDescent="0.3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</row>
    <row r="852" spans="1:12" ht="15.75" thickBot="1" x14ac:dyDescent="0.3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</row>
    <row r="853" spans="1:12" ht="15.75" thickBot="1" x14ac:dyDescent="0.3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</row>
    <row r="854" spans="1:12" ht="15.75" thickBot="1" x14ac:dyDescent="0.3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</row>
    <row r="855" spans="1:12" ht="15.75" thickBot="1" x14ac:dyDescent="0.3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</row>
    <row r="856" spans="1:12" ht="15.75" thickBot="1" x14ac:dyDescent="0.3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</row>
    <row r="857" spans="1:12" ht="15.75" thickBot="1" x14ac:dyDescent="0.3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</row>
    <row r="858" spans="1:12" ht="15.75" thickBot="1" x14ac:dyDescent="0.3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</row>
    <row r="859" spans="1:12" ht="15.75" thickBot="1" x14ac:dyDescent="0.3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</row>
    <row r="860" spans="1:12" ht="15.75" thickBot="1" x14ac:dyDescent="0.3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</row>
    <row r="861" spans="1:12" ht="15.75" thickBot="1" x14ac:dyDescent="0.3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</row>
    <row r="862" spans="1:12" ht="15.75" thickBot="1" x14ac:dyDescent="0.3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</row>
    <row r="863" spans="1:12" ht="15.75" thickBot="1" x14ac:dyDescent="0.3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</row>
    <row r="864" spans="1:12" ht="15.75" thickBot="1" x14ac:dyDescent="0.3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</row>
    <row r="865" spans="1:12" ht="15.75" thickBot="1" x14ac:dyDescent="0.3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</row>
    <row r="866" spans="1:12" ht="15.75" thickBot="1" x14ac:dyDescent="0.3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</row>
    <row r="867" spans="1:12" ht="15.75" thickBot="1" x14ac:dyDescent="0.3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</row>
    <row r="868" spans="1:12" ht="15.75" thickBot="1" x14ac:dyDescent="0.3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</row>
    <row r="869" spans="1:12" ht="15.75" thickBot="1" x14ac:dyDescent="0.3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</row>
    <row r="870" spans="1:12" ht="15.75" thickBot="1" x14ac:dyDescent="0.3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</row>
    <row r="871" spans="1:12" ht="15.75" thickBot="1" x14ac:dyDescent="0.3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</row>
    <row r="872" spans="1:12" ht="15.75" thickBot="1" x14ac:dyDescent="0.3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</row>
    <row r="873" spans="1:12" ht="15.75" thickBot="1" x14ac:dyDescent="0.3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</row>
    <row r="874" spans="1:12" ht="15.75" thickBot="1" x14ac:dyDescent="0.3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</row>
    <row r="875" spans="1:12" ht="15.75" thickBot="1" x14ac:dyDescent="0.3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</row>
    <row r="876" spans="1:12" ht="15.75" thickBot="1" x14ac:dyDescent="0.3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</row>
    <row r="877" spans="1:12" ht="15.75" thickBot="1" x14ac:dyDescent="0.3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</row>
    <row r="878" spans="1:12" ht="15.75" thickBot="1" x14ac:dyDescent="0.3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</row>
    <row r="879" spans="1:12" ht="15.75" thickBot="1" x14ac:dyDescent="0.3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</row>
    <row r="880" spans="1:12" ht="15.75" thickBot="1" x14ac:dyDescent="0.3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</row>
    <row r="881" spans="1:12" ht="15.75" thickBot="1" x14ac:dyDescent="0.3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</row>
    <row r="882" spans="1:12" ht="15.75" thickBot="1" x14ac:dyDescent="0.3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</row>
    <row r="883" spans="1:12" ht="15.75" thickBot="1" x14ac:dyDescent="0.3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</row>
    <row r="884" spans="1:12" ht="15.75" thickBot="1" x14ac:dyDescent="0.3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</row>
    <row r="885" spans="1:12" ht="15.75" thickBot="1" x14ac:dyDescent="0.3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</row>
    <row r="886" spans="1:12" ht="15.75" thickBot="1" x14ac:dyDescent="0.3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</row>
    <row r="887" spans="1:12" ht="15.75" thickBot="1" x14ac:dyDescent="0.3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</row>
    <row r="888" spans="1:12" ht="15.75" thickBot="1" x14ac:dyDescent="0.3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</row>
    <row r="889" spans="1:12" ht="15.75" thickBot="1" x14ac:dyDescent="0.3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</row>
    <row r="890" spans="1:12" ht="15.75" thickBot="1" x14ac:dyDescent="0.3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</row>
    <row r="891" spans="1:12" ht="15.75" thickBot="1" x14ac:dyDescent="0.3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</row>
    <row r="892" spans="1:12" ht="15.75" thickBot="1" x14ac:dyDescent="0.3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</row>
    <row r="893" spans="1:12" ht="15.75" thickBot="1" x14ac:dyDescent="0.3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</row>
    <row r="894" spans="1:12" ht="15.75" thickBot="1" x14ac:dyDescent="0.3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</row>
    <row r="895" spans="1:12" ht="15.75" thickBot="1" x14ac:dyDescent="0.3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</row>
    <row r="896" spans="1:12" ht="15.75" thickBot="1" x14ac:dyDescent="0.3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</row>
    <row r="897" spans="1:12" ht="15.75" thickBot="1" x14ac:dyDescent="0.3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</row>
    <row r="898" spans="1:12" ht="15.75" thickBot="1" x14ac:dyDescent="0.3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</row>
    <row r="899" spans="1:12" ht="15.75" thickBot="1" x14ac:dyDescent="0.3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</row>
    <row r="900" spans="1:12" ht="15.75" thickBot="1" x14ac:dyDescent="0.3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</row>
    <row r="901" spans="1:12" ht="15.75" thickBot="1" x14ac:dyDescent="0.3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</row>
    <row r="902" spans="1:12" ht="15.75" thickBot="1" x14ac:dyDescent="0.3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</row>
    <row r="903" spans="1:12" ht="15.75" thickBot="1" x14ac:dyDescent="0.3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</row>
    <row r="904" spans="1:12" ht="15.75" thickBot="1" x14ac:dyDescent="0.3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</row>
    <row r="905" spans="1:12" ht="15.75" thickBot="1" x14ac:dyDescent="0.3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</row>
    <row r="906" spans="1:12" ht="15.75" thickBot="1" x14ac:dyDescent="0.3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</row>
    <row r="907" spans="1:12" ht="15.75" thickBot="1" x14ac:dyDescent="0.3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</row>
    <row r="908" spans="1:12" ht="15.75" thickBot="1" x14ac:dyDescent="0.3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</row>
    <row r="909" spans="1:12" ht="15.75" thickBot="1" x14ac:dyDescent="0.3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</row>
    <row r="910" spans="1:12" ht="15.75" thickBot="1" x14ac:dyDescent="0.3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</row>
    <row r="911" spans="1:12" ht="15.75" thickBot="1" x14ac:dyDescent="0.3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</row>
    <row r="912" spans="1:12" ht="15.75" thickBot="1" x14ac:dyDescent="0.3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</row>
    <row r="913" spans="1:12" ht="15.75" thickBot="1" x14ac:dyDescent="0.3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</row>
    <row r="914" spans="1:12" ht="15.75" thickBot="1" x14ac:dyDescent="0.3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</row>
    <row r="915" spans="1:12" ht="15.75" thickBot="1" x14ac:dyDescent="0.3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</row>
    <row r="916" spans="1:12" ht="15.75" thickBot="1" x14ac:dyDescent="0.3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</row>
    <row r="917" spans="1:12" ht="15.75" thickBot="1" x14ac:dyDescent="0.3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</row>
    <row r="918" spans="1:12" ht="15.75" thickBot="1" x14ac:dyDescent="0.3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</row>
    <row r="919" spans="1:12" ht="15.75" thickBot="1" x14ac:dyDescent="0.3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</row>
    <row r="920" spans="1:12" ht="15.75" thickBot="1" x14ac:dyDescent="0.3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</row>
    <row r="921" spans="1:12" ht="15.75" thickBot="1" x14ac:dyDescent="0.3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</row>
    <row r="922" spans="1:12" ht="15.75" thickBot="1" x14ac:dyDescent="0.3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</row>
    <row r="923" spans="1:12" ht="15.75" thickBot="1" x14ac:dyDescent="0.3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</row>
    <row r="924" spans="1:12" ht="15.75" thickBot="1" x14ac:dyDescent="0.3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</row>
    <row r="925" spans="1:12" ht="15.75" thickBot="1" x14ac:dyDescent="0.3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</row>
    <row r="926" spans="1:12" ht="15.75" thickBot="1" x14ac:dyDescent="0.3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</row>
    <row r="927" spans="1:12" ht="15.75" thickBot="1" x14ac:dyDescent="0.3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</row>
    <row r="928" spans="1:12" ht="15.75" thickBot="1" x14ac:dyDescent="0.3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</row>
    <row r="929" spans="1:12" ht="15.75" thickBot="1" x14ac:dyDescent="0.3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</row>
    <row r="930" spans="1:12" ht="15.75" thickBot="1" x14ac:dyDescent="0.3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</row>
    <row r="931" spans="1:12" ht="15.75" thickBot="1" x14ac:dyDescent="0.3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</row>
    <row r="932" spans="1:12" ht="15.75" thickBot="1" x14ac:dyDescent="0.3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</row>
    <row r="933" spans="1:12" ht="15.75" thickBot="1" x14ac:dyDescent="0.3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</row>
    <row r="934" spans="1:12" ht="15.75" thickBot="1" x14ac:dyDescent="0.3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</row>
    <row r="935" spans="1:12" ht="15.75" thickBot="1" x14ac:dyDescent="0.3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</row>
    <row r="936" spans="1:12" ht="15.75" thickBot="1" x14ac:dyDescent="0.3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</row>
    <row r="937" spans="1:12" ht="15.75" thickBot="1" x14ac:dyDescent="0.3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</row>
    <row r="938" spans="1:12" ht="15.75" thickBot="1" x14ac:dyDescent="0.3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</row>
    <row r="939" spans="1:12" ht="15.75" thickBot="1" x14ac:dyDescent="0.3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</row>
    <row r="940" spans="1:12" ht="15.75" thickBot="1" x14ac:dyDescent="0.3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</row>
    <row r="941" spans="1:12" ht="15.75" thickBot="1" x14ac:dyDescent="0.3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</row>
    <row r="942" spans="1:12" ht="15.75" thickBot="1" x14ac:dyDescent="0.3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</row>
    <row r="943" spans="1:12" ht="15.75" thickBot="1" x14ac:dyDescent="0.3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</row>
    <row r="944" spans="1:12" ht="15.75" thickBot="1" x14ac:dyDescent="0.3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</row>
    <row r="945" spans="1:12" ht="15.75" thickBot="1" x14ac:dyDescent="0.3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</row>
    <row r="946" spans="1:12" ht="15.75" thickBot="1" x14ac:dyDescent="0.3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</row>
    <row r="947" spans="1:12" ht="15.75" thickBot="1" x14ac:dyDescent="0.3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</row>
    <row r="948" spans="1:12" ht="15.75" thickBot="1" x14ac:dyDescent="0.3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</row>
    <row r="949" spans="1:12" ht="15.75" thickBot="1" x14ac:dyDescent="0.3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</row>
    <row r="950" spans="1:12" ht="15.75" thickBot="1" x14ac:dyDescent="0.3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</row>
    <row r="951" spans="1:12" ht="15.75" thickBot="1" x14ac:dyDescent="0.3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</row>
    <row r="952" spans="1:12" ht="15.75" thickBot="1" x14ac:dyDescent="0.3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</row>
    <row r="953" spans="1:12" ht="15.75" thickBot="1" x14ac:dyDescent="0.3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</row>
    <row r="954" spans="1:12" ht="15.75" thickBot="1" x14ac:dyDescent="0.3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</row>
    <row r="955" spans="1:12" ht="15.75" thickBot="1" x14ac:dyDescent="0.3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</row>
    <row r="956" spans="1:12" ht="15.75" thickBot="1" x14ac:dyDescent="0.3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</row>
    <row r="957" spans="1:12" ht="15.75" thickBot="1" x14ac:dyDescent="0.3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</row>
    <row r="958" spans="1:12" ht="15.75" thickBot="1" x14ac:dyDescent="0.3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</row>
    <row r="959" spans="1:12" ht="15.75" thickBot="1" x14ac:dyDescent="0.3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</row>
    <row r="960" spans="1:12" ht="15.75" thickBot="1" x14ac:dyDescent="0.3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</row>
    <row r="961" spans="1:12" ht="15.75" thickBot="1" x14ac:dyDescent="0.3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</row>
    <row r="962" spans="1:12" ht="15.75" thickBot="1" x14ac:dyDescent="0.3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</row>
    <row r="963" spans="1:12" ht="15.75" thickBot="1" x14ac:dyDescent="0.3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</row>
    <row r="964" spans="1:12" ht="15.75" thickBot="1" x14ac:dyDescent="0.3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</row>
    <row r="965" spans="1:12" ht="15.75" thickBot="1" x14ac:dyDescent="0.3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</row>
    <row r="966" spans="1:12" ht="15.75" thickBot="1" x14ac:dyDescent="0.3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</row>
    <row r="967" spans="1:12" ht="15.75" thickBot="1" x14ac:dyDescent="0.3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</row>
    <row r="968" spans="1:12" ht="15.75" thickBot="1" x14ac:dyDescent="0.3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</row>
    <row r="969" spans="1:12" ht="15.75" thickBot="1" x14ac:dyDescent="0.3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</row>
    <row r="970" spans="1:12" ht="15.75" thickBot="1" x14ac:dyDescent="0.3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</row>
    <row r="971" spans="1:12" ht="15.75" thickBot="1" x14ac:dyDescent="0.3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</row>
    <row r="972" spans="1:12" ht="15.75" thickBot="1" x14ac:dyDescent="0.3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</row>
    <row r="973" spans="1:12" ht="15.75" thickBot="1" x14ac:dyDescent="0.3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</row>
    <row r="974" spans="1:12" ht="15.75" thickBot="1" x14ac:dyDescent="0.3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</row>
    <row r="975" spans="1:12" ht="15.75" thickBot="1" x14ac:dyDescent="0.3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</row>
    <row r="976" spans="1:12" ht="15.75" thickBot="1" x14ac:dyDescent="0.3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</row>
    <row r="977" spans="1:12" ht="15.75" thickBot="1" x14ac:dyDescent="0.3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</row>
    <row r="978" spans="1:12" ht="15.75" thickBot="1" x14ac:dyDescent="0.3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</row>
    <row r="979" spans="1:12" ht="15.75" thickBot="1" x14ac:dyDescent="0.3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</row>
    <row r="980" spans="1:12" ht="15.75" thickBot="1" x14ac:dyDescent="0.3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</row>
    <row r="981" spans="1:12" ht="15.75" thickBot="1" x14ac:dyDescent="0.3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</row>
    <row r="982" spans="1:12" ht="15.75" thickBot="1" x14ac:dyDescent="0.3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</row>
    <row r="983" spans="1:12" ht="15.75" thickBot="1" x14ac:dyDescent="0.3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</row>
    <row r="984" spans="1:12" ht="15.75" thickBot="1" x14ac:dyDescent="0.3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</row>
    <row r="985" spans="1:12" ht="15.75" thickBot="1" x14ac:dyDescent="0.3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</row>
    <row r="986" spans="1:12" ht="15.75" thickBot="1" x14ac:dyDescent="0.3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</row>
    <row r="987" spans="1:12" ht="15.75" thickBot="1" x14ac:dyDescent="0.3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</row>
    <row r="988" spans="1:12" ht="15.75" thickBot="1" x14ac:dyDescent="0.3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</row>
    <row r="989" spans="1:12" ht="15.75" thickBot="1" x14ac:dyDescent="0.3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</row>
    <row r="990" spans="1:12" ht="15.75" thickBot="1" x14ac:dyDescent="0.3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</row>
    <row r="991" spans="1:12" ht="15.75" thickBot="1" x14ac:dyDescent="0.3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</row>
    <row r="992" spans="1:12" ht="15.75" thickBot="1" x14ac:dyDescent="0.3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</row>
    <row r="993" spans="1:12" ht="15.75" thickBot="1" x14ac:dyDescent="0.3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</row>
    <row r="994" spans="1:12" ht="15.75" thickBot="1" x14ac:dyDescent="0.3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</row>
    <row r="995" spans="1:12" ht="15.75" thickBot="1" x14ac:dyDescent="0.3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</row>
    <row r="996" spans="1:12" ht="15.75" thickBot="1" x14ac:dyDescent="0.3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</row>
    <row r="997" spans="1:12" ht="15.75" thickBot="1" x14ac:dyDescent="0.3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</row>
    <row r="998" spans="1:12" ht="15.75" thickBot="1" x14ac:dyDescent="0.3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</row>
    <row r="999" spans="1:12" ht="15.75" thickBot="1" x14ac:dyDescent="0.3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</row>
    <row r="1000" spans="1:12" ht="15.75" thickBot="1" x14ac:dyDescent="0.3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</row>
    <row r="1001" spans="1:12" ht="15.75" thickBot="1" x14ac:dyDescent="0.3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</row>
    <row r="1002" spans="1:12" ht="15.75" thickBot="1" x14ac:dyDescent="0.3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</row>
    <row r="1003" spans="1:12" ht="15.75" thickBot="1" x14ac:dyDescent="0.3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</row>
    <row r="1004" spans="1:12" ht="15.75" thickBot="1" x14ac:dyDescent="0.3">
      <c r="A1004" s="25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</row>
  </sheetData>
  <hyperlinks>
    <hyperlink ref="F15" r:id="rId1"/>
    <hyperlink ref="F14" r:id="rId2"/>
    <hyperlink ref="F6" r:id="rId3"/>
    <hyperlink ref="F16" r:id="rId4"/>
    <hyperlink ref="F3" r:id="rId5"/>
    <hyperlink ref="F4" r:id="rId6"/>
    <hyperlink ref="F5" r:id="rId7"/>
    <hyperlink ref="F7" r:id="rId8"/>
    <hyperlink ref="F8" r:id="rId9"/>
    <hyperlink ref="F9" r:id="rId10"/>
    <hyperlink ref="F17" r:id="rId11"/>
  </hyperlinks>
  <pageMargins left="0.70866141732283472" right="0.70866141732283472" top="0.74803149606299213" bottom="0.74803149606299213" header="0.31496062992125984" footer="0.31496062992125984"/>
  <pageSetup paperSize="9" scale="10" orientation="landscape" horizontalDpi="4294967293" verticalDpi="4294967293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10" zoomScale="90" zoomScaleNormal="90" workbookViewId="0">
      <selection activeCell="J19" sqref="J19"/>
    </sheetView>
  </sheetViews>
  <sheetFormatPr defaultRowHeight="15" x14ac:dyDescent="0.25"/>
  <cols>
    <col min="1" max="1" width="37.42578125" customWidth="1"/>
    <col min="2" max="2" width="21.28515625" customWidth="1"/>
    <col min="3" max="3" width="10.42578125" customWidth="1"/>
    <col min="4" max="4" width="9.140625" customWidth="1"/>
    <col min="5" max="5" width="10.42578125" customWidth="1"/>
    <col min="6" max="6" width="9.140625" hidden="1" customWidth="1"/>
    <col min="7" max="7" width="10.5703125" hidden="1" customWidth="1"/>
    <col min="8" max="8" width="11.42578125" hidden="1" customWidth="1"/>
    <col min="9" max="9" width="6.7109375" customWidth="1"/>
    <col min="10" max="10" width="12.5703125" bestFit="1" customWidth="1"/>
    <col min="11" max="11" width="11.7109375" customWidth="1"/>
  </cols>
  <sheetData>
    <row r="1" spans="1:12" ht="21" x14ac:dyDescent="0.35">
      <c r="A1" s="8" t="s">
        <v>0</v>
      </c>
    </row>
    <row r="2" spans="1:12" ht="15.75" thickBot="1" x14ac:dyDescent="0.3">
      <c r="F2" s="32"/>
      <c r="J2" t="s">
        <v>27</v>
      </c>
    </row>
    <row r="3" spans="1:12" s="10" customFormat="1" ht="15.75" thickBot="1" x14ac:dyDescent="0.3">
      <c r="A3" s="9" t="s">
        <v>1</v>
      </c>
      <c r="B3" s="9" t="s">
        <v>2</v>
      </c>
      <c r="C3" s="9" t="s">
        <v>0</v>
      </c>
      <c r="D3" s="9" t="s">
        <v>3</v>
      </c>
      <c r="E3" s="9" t="s">
        <v>4</v>
      </c>
      <c r="F3" s="24"/>
      <c r="G3" s="30" t="s">
        <v>7</v>
      </c>
      <c r="H3" s="29"/>
      <c r="J3" s="33"/>
      <c r="K3" s="10" t="s">
        <v>106</v>
      </c>
      <c r="L3" s="10" t="s">
        <v>105</v>
      </c>
    </row>
    <row r="4" spans="1:12" ht="15.75" thickBot="1" x14ac:dyDescent="0.3">
      <c r="A4" s="21"/>
      <c r="B4" s="22"/>
      <c r="C4" s="2"/>
      <c r="D4" s="2"/>
      <c r="E4" s="1"/>
      <c r="F4" s="31"/>
      <c r="G4" s="17"/>
      <c r="H4" s="17"/>
      <c r="J4" s="34"/>
    </row>
    <row r="5" spans="1:12" ht="15.75" thickBot="1" x14ac:dyDescent="0.3">
      <c r="A5" s="36" t="str">
        <f>'Ark1'!B3</f>
        <v>KFUM Verninge Fredrikslund Trop</v>
      </c>
      <c r="B5" s="22" t="s">
        <v>107</v>
      </c>
      <c r="C5" s="3">
        <f>'Ark1'!C3</f>
        <v>15</v>
      </c>
      <c r="D5" s="3">
        <f>'Ark1'!D3</f>
        <v>3</v>
      </c>
      <c r="E5" s="1">
        <f t="shared" ref="E5:E18" si="0">C5+D5</f>
        <v>18</v>
      </c>
      <c r="F5" s="31"/>
      <c r="G5" s="18"/>
      <c r="H5" s="18"/>
      <c r="I5">
        <v>1</v>
      </c>
      <c r="J5" s="35">
        <f>400+(C5+D5)*50</f>
        <v>1300</v>
      </c>
      <c r="K5" s="43">
        <v>42624</v>
      </c>
      <c r="L5" s="43">
        <v>42651</v>
      </c>
    </row>
    <row r="6" spans="1:12" ht="15.75" thickBot="1" x14ac:dyDescent="0.3">
      <c r="A6" s="36" t="str">
        <f>'Ark1'!B4</f>
        <v>KFUM Klausdal Gruppe</v>
      </c>
      <c r="B6" s="22" t="s">
        <v>108</v>
      </c>
      <c r="C6" s="3">
        <f>'Ark1'!C4</f>
        <v>10</v>
      </c>
      <c r="D6" s="3">
        <f>'Ark1'!D4</f>
        <v>2</v>
      </c>
      <c r="E6" s="1">
        <f t="shared" si="0"/>
        <v>12</v>
      </c>
      <c r="F6" s="31"/>
      <c r="G6" s="18"/>
      <c r="H6" s="18"/>
      <c r="I6">
        <v>2</v>
      </c>
      <c r="J6" s="35">
        <f t="shared" ref="J6:J19" si="1">400+(C6+D6)*50</f>
        <v>1000</v>
      </c>
      <c r="K6" s="43">
        <v>42624</v>
      </c>
      <c r="L6" s="43">
        <v>42651</v>
      </c>
    </row>
    <row r="7" spans="1:12" ht="15.75" thickBot="1" x14ac:dyDescent="0.3">
      <c r="A7" s="36" t="str">
        <f>'Ark1'!B5</f>
        <v>KFUM-Spejderne - Herlufmagle Gruppe/Claus Daa</v>
      </c>
      <c r="B7" s="22" t="s">
        <v>109</v>
      </c>
      <c r="C7" s="3">
        <f>'Ark1'!C5</f>
        <v>8</v>
      </c>
      <c r="D7" s="3">
        <f>'Ark1'!D5</f>
        <v>3</v>
      </c>
      <c r="E7" s="1">
        <f t="shared" si="0"/>
        <v>11</v>
      </c>
      <c r="F7" s="31"/>
      <c r="G7" s="18"/>
      <c r="H7" s="18"/>
      <c r="I7">
        <v>3</v>
      </c>
      <c r="J7" s="35">
        <f t="shared" si="1"/>
        <v>950</v>
      </c>
      <c r="K7" s="43">
        <v>42624</v>
      </c>
      <c r="L7" s="43">
        <v>42651</v>
      </c>
    </row>
    <row r="8" spans="1:12" ht="15.75" thickBot="1" x14ac:dyDescent="0.3">
      <c r="A8" s="36" t="str">
        <f>'Ark1'!B6</f>
        <v>KFUM Jyllinge</v>
      </c>
      <c r="B8" s="22" t="s">
        <v>110</v>
      </c>
      <c r="C8" s="3">
        <f>'Ark1'!C6</f>
        <v>7</v>
      </c>
      <c r="D8" s="3">
        <f>'Ark1'!D6</f>
        <v>3</v>
      </c>
      <c r="E8" s="1">
        <f t="shared" si="0"/>
        <v>10</v>
      </c>
      <c r="F8" s="31"/>
      <c r="G8" s="18"/>
      <c r="H8" s="18"/>
      <c r="I8">
        <v>4</v>
      </c>
      <c r="J8" s="35">
        <f t="shared" si="1"/>
        <v>900</v>
      </c>
      <c r="K8" s="43">
        <v>42647</v>
      </c>
      <c r="L8" s="43">
        <v>42651</v>
      </c>
    </row>
    <row r="9" spans="1:12" ht="15.75" thickBot="1" x14ac:dyDescent="0.3">
      <c r="A9" s="36" t="str">
        <f>'Ark1'!B7</f>
        <v>KFUM Karlslunde</v>
      </c>
      <c r="B9" s="22" t="s">
        <v>111</v>
      </c>
      <c r="C9" s="3">
        <f>'Ark1'!C7</f>
        <v>25</v>
      </c>
      <c r="D9" s="3">
        <f>'Ark1'!D7</f>
        <v>3</v>
      </c>
      <c r="E9" s="1">
        <f t="shared" si="0"/>
        <v>28</v>
      </c>
      <c r="F9" s="31"/>
      <c r="G9" s="18"/>
      <c r="H9" s="18"/>
      <c r="I9">
        <v>5</v>
      </c>
      <c r="J9" s="35">
        <f t="shared" si="1"/>
        <v>1800</v>
      </c>
      <c r="K9" s="43">
        <v>42624</v>
      </c>
      <c r="L9" s="43">
        <v>42651</v>
      </c>
    </row>
    <row r="10" spans="1:12" ht="15.75" thickBot="1" x14ac:dyDescent="0.3">
      <c r="A10" s="36" t="str">
        <f>'Ark1'!B8</f>
        <v>KFUM Skt. Andreas/Kenneths Vogtere</v>
      </c>
      <c r="B10" s="22" t="s">
        <v>140</v>
      </c>
      <c r="C10" s="3">
        <v>6</v>
      </c>
      <c r="D10" s="3">
        <f>'Ark1'!D8</f>
        <v>2</v>
      </c>
      <c r="E10" s="1">
        <f t="shared" si="0"/>
        <v>8</v>
      </c>
      <c r="F10" s="31"/>
      <c r="G10" s="18"/>
      <c r="H10" s="18"/>
      <c r="I10">
        <v>6</v>
      </c>
      <c r="J10" s="35">
        <f t="shared" si="1"/>
        <v>800</v>
      </c>
      <c r="K10" s="43">
        <v>42624</v>
      </c>
      <c r="L10" s="43">
        <v>42651</v>
      </c>
    </row>
    <row r="11" spans="1:12" ht="15.75" thickBot="1" x14ac:dyDescent="0.3">
      <c r="A11" s="36" t="str">
        <f>'Ark1'!B9</f>
        <v>KFUM Skt. Andreas/Biskop Absalon</v>
      </c>
      <c r="B11" s="22" t="s">
        <v>141</v>
      </c>
      <c r="C11" s="3">
        <v>11</v>
      </c>
      <c r="D11" s="3">
        <f>'Ark1'!D9</f>
        <v>3</v>
      </c>
      <c r="E11" s="1">
        <f t="shared" si="0"/>
        <v>14</v>
      </c>
      <c r="F11" s="31"/>
      <c r="G11" s="18"/>
      <c r="H11" s="18"/>
      <c r="I11">
        <v>7</v>
      </c>
      <c r="J11" s="35">
        <f t="shared" si="1"/>
        <v>1100</v>
      </c>
      <c r="K11" s="43">
        <v>42628</v>
      </c>
      <c r="L11" s="43">
        <v>42651</v>
      </c>
    </row>
    <row r="12" spans="1:12" ht="15.75" thickBot="1" x14ac:dyDescent="0.3">
      <c r="A12" s="36" t="str">
        <f>'Ark1'!B10</f>
        <v>KFUM-Spejderne i Danmark - Roskilde Gruppe - Ulf Jarl</v>
      </c>
      <c r="B12" s="22" t="s">
        <v>112</v>
      </c>
      <c r="C12" s="3">
        <v>25</v>
      </c>
      <c r="D12" s="3">
        <f>'Ark1'!D10</f>
        <v>3</v>
      </c>
      <c r="E12" s="1">
        <f t="shared" si="0"/>
        <v>28</v>
      </c>
      <c r="F12" s="31"/>
      <c r="G12" s="18"/>
      <c r="H12" s="18"/>
      <c r="I12">
        <v>8</v>
      </c>
      <c r="J12" s="35">
        <f t="shared" si="1"/>
        <v>1800</v>
      </c>
      <c r="K12" s="43">
        <v>42628</v>
      </c>
      <c r="L12" s="43">
        <v>42651</v>
      </c>
    </row>
    <row r="13" spans="1:12" ht="15.75" thickBot="1" x14ac:dyDescent="0.3">
      <c r="A13" s="36" t="str">
        <f>'Ark1'!B11</f>
        <v>KFUM Spejderne Walburris gruppe / Skovfolket</v>
      </c>
      <c r="B13" s="22" t="s">
        <v>113</v>
      </c>
      <c r="C13" s="3">
        <f>'Ark1'!C11</f>
        <v>14</v>
      </c>
      <c r="D13" s="3">
        <f>'Ark1'!D11</f>
        <v>2</v>
      </c>
      <c r="E13" s="1">
        <f t="shared" si="0"/>
        <v>16</v>
      </c>
      <c r="F13" s="31"/>
      <c r="G13" s="18"/>
      <c r="H13" s="18"/>
      <c r="I13">
        <v>9</v>
      </c>
      <c r="J13" s="35">
        <f t="shared" si="1"/>
        <v>1200</v>
      </c>
      <c r="K13" s="43">
        <v>42628</v>
      </c>
      <c r="L13" s="43">
        <v>42651</v>
      </c>
    </row>
    <row r="14" spans="1:12" ht="15.75" thickBot="1" x14ac:dyDescent="0.3">
      <c r="A14" s="36" t="str">
        <f>'Ark1'!B12</f>
        <v>Peder Syv</v>
      </c>
      <c r="B14" s="22" t="s">
        <v>114</v>
      </c>
      <c r="C14" s="3">
        <v>11</v>
      </c>
      <c r="D14" s="3">
        <f>'Ark1'!D12</f>
        <v>2</v>
      </c>
      <c r="E14" s="1">
        <f t="shared" si="0"/>
        <v>13</v>
      </c>
      <c r="F14" s="31"/>
      <c r="G14" s="18"/>
      <c r="H14" s="18"/>
      <c r="I14">
        <v>10</v>
      </c>
      <c r="J14" s="35">
        <f t="shared" si="1"/>
        <v>1050</v>
      </c>
      <c r="K14" s="43">
        <v>42628</v>
      </c>
      <c r="L14" s="43">
        <v>42651</v>
      </c>
    </row>
    <row r="15" spans="1:12" ht="15.75" thickBot="1" x14ac:dyDescent="0.3">
      <c r="A15" s="36" t="str">
        <f>'Ark1'!B13</f>
        <v>Borggruppen, trop Bålets Sønner</v>
      </c>
      <c r="B15" s="22" t="s">
        <v>115</v>
      </c>
      <c r="C15" s="3">
        <f>'Ark1'!C13</f>
        <v>15</v>
      </c>
      <c r="D15" s="3">
        <f>'Ark1'!D13</f>
        <v>2</v>
      </c>
      <c r="E15" s="1">
        <f t="shared" si="0"/>
        <v>17</v>
      </c>
      <c r="F15" s="31"/>
      <c r="G15" s="18"/>
      <c r="H15" s="18"/>
      <c r="I15">
        <v>11</v>
      </c>
      <c r="J15" s="35">
        <f t="shared" si="1"/>
        <v>1250</v>
      </c>
      <c r="K15" s="43">
        <v>42628</v>
      </c>
      <c r="L15" s="43">
        <v>42651</v>
      </c>
    </row>
    <row r="16" spans="1:12" ht="15.75" thickBot="1" x14ac:dyDescent="0.3">
      <c r="A16" s="36" t="str">
        <f>'Ark1'!B14</f>
        <v>KFUM Østerhøj-Måløv Gruppe/De Grønne Galleree</v>
      </c>
      <c r="B16" s="22" t="s">
        <v>116</v>
      </c>
      <c r="C16" s="3">
        <f>'Ark1'!C14</f>
        <v>4</v>
      </c>
      <c r="D16" s="3">
        <f>'Ark1'!D14</f>
        <v>3</v>
      </c>
      <c r="E16" s="1">
        <f t="shared" si="0"/>
        <v>7</v>
      </c>
      <c r="F16" s="31"/>
      <c r="G16" s="18"/>
      <c r="H16" s="18"/>
      <c r="I16">
        <v>12</v>
      </c>
      <c r="J16" s="35">
        <f t="shared" si="1"/>
        <v>750</v>
      </c>
      <c r="K16" s="43">
        <v>42647</v>
      </c>
      <c r="L16" s="43">
        <v>42651</v>
      </c>
    </row>
    <row r="17" spans="1:12" ht="15.75" thickBot="1" x14ac:dyDescent="0.3">
      <c r="A17" s="36" t="str">
        <f>'Ark1'!B15</f>
        <v>KFUM - borups sejeste spioner</v>
      </c>
      <c r="B17" s="22" t="s">
        <v>117</v>
      </c>
      <c r="C17" s="3">
        <f>'Ark1'!C15</f>
        <v>8</v>
      </c>
      <c r="D17" s="3">
        <f>'Ark1'!D15</f>
        <v>3</v>
      </c>
      <c r="E17" s="1">
        <f t="shared" si="0"/>
        <v>11</v>
      </c>
      <c r="F17" s="31"/>
      <c r="G17" s="18"/>
      <c r="H17" s="18"/>
      <c r="I17">
        <v>13</v>
      </c>
      <c r="J17" s="35">
        <f t="shared" si="1"/>
        <v>950</v>
      </c>
      <c r="K17" s="43">
        <v>42647</v>
      </c>
      <c r="L17" s="43">
        <v>42651</v>
      </c>
    </row>
    <row r="18" spans="1:12" ht="15.75" thickBot="1" x14ac:dyDescent="0.3">
      <c r="A18" s="36" t="str">
        <f>'Ark1'!B16</f>
        <v>Kfum Toke Lejre</v>
      </c>
      <c r="B18" s="22" t="s">
        <v>142</v>
      </c>
      <c r="C18" s="3">
        <f>'Ark1'!C16</f>
        <v>14</v>
      </c>
      <c r="D18" s="3">
        <f>'Ark1'!D16</f>
        <v>3</v>
      </c>
      <c r="E18" s="1">
        <f t="shared" si="0"/>
        <v>17</v>
      </c>
      <c r="F18" s="31"/>
      <c r="G18" s="18"/>
      <c r="H18" s="18"/>
      <c r="I18">
        <v>14</v>
      </c>
      <c r="J18" s="35">
        <f t="shared" si="1"/>
        <v>1250</v>
      </c>
      <c r="K18" s="43">
        <v>42650</v>
      </c>
      <c r="L18" s="43">
        <v>42651</v>
      </c>
    </row>
    <row r="19" spans="1:12" ht="15.75" thickBot="1" x14ac:dyDescent="0.3">
      <c r="A19" s="36" t="s">
        <v>144</v>
      </c>
      <c r="B19" s="22" t="s">
        <v>147</v>
      </c>
      <c r="C19" s="3">
        <f>'Ark1'!C17</f>
        <v>5</v>
      </c>
      <c r="D19" s="3">
        <f>'Ark1'!D17</f>
        <v>2</v>
      </c>
      <c r="E19" s="1">
        <f t="shared" ref="E19" si="2">C19+D19</f>
        <v>7</v>
      </c>
      <c r="F19" s="31"/>
      <c r="G19" s="18"/>
      <c r="H19" s="18"/>
      <c r="I19">
        <v>15</v>
      </c>
      <c r="J19" s="35">
        <f t="shared" si="1"/>
        <v>750</v>
      </c>
    </row>
    <row r="20" spans="1:12" ht="15.75" thickBot="1" x14ac:dyDescent="0.3">
      <c r="A20" s="36"/>
      <c r="B20" s="11"/>
      <c r="C20" s="3"/>
      <c r="D20" s="3"/>
      <c r="E20" s="1"/>
      <c r="F20" s="31"/>
      <c r="G20" s="18"/>
      <c r="H20" s="18"/>
      <c r="I20">
        <v>16</v>
      </c>
      <c r="J20" s="35"/>
    </row>
    <row r="21" spans="1:12" x14ac:dyDescent="0.25">
      <c r="G21" s="16"/>
      <c r="H21" s="16"/>
      <c r="I21" s="16"/>
      <c r="J21" s="44">
        <f>SUM(J4:J20)</f>
        <v>16850</v>
      </c>
    </row>
    <row r="22" spans="1:12" x14ac:dyDescent="0.25">
      <c r="C22" s="16">
        <f>SUM(C4:C20)</f>
        <v>178</v>
      </c>
      <c r="D22" s="16">
        <f>SUM(D4:D20)</f>
        <v>39</v>
      </c>
      <c r="E22" s="16">
        <f>SUM(E4:E20)</f>
        <v>217</v>
      </c>
    </row>
    <row r="23" spans="1:12" x14ac:dyDescent="0.25">
      <c r="G23" s="13"/>
      <c r="H23" s="13"/>
      <c r="I23" s="13"/>
    </row>
    <row r="24" spans="1:12" ht="38.25" customHeight="1" x14ac:dyDescent="0.7">
      <c r="A24" s="15" t="s">
        <v>29</v>
      </c>
    </row>
    <row r="28" spans="1:12" x14ac:dyDescent="0.25">
      <c r="A28" s="41"/>
    </row>
    <row r="29" spans="1:12" x14ac:dyDescent="0.25">
      <c r="A29" s="41"/>
    </row>
    <row r="30" spans="1:12" x14ac:dyDescent="0.25">
      <c r="A30" s="41"/>
    </row>
  </sheetData>
  <pageMargins left="0.70866141732283472" right="0.70866141732283472" top="0.39370078740157483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topLeftCell="A3" zoomScale="115" zoomScaleNormal="115" workbookViewId="0">
      <pane xSplit="2" ySplit="3" topLeftCell="C6" activePane="bottomRight" state="frozen"/>
      <selection activeCell="A3" sqref="A3"/>
      <selection pane="topRight" activeCell="C3" sqref="C3"/>
      <selection pane="bottomLeft" activeCell="A6" sqref="A6"/>
      <selection pane="bottomRight" activeCell="E23" sqref="E23"/>
    </sheetView>
  </sheetViews>
  <sheetFormatPr defaultRowHeight="15" x14ac:dyDescent="0.25"/>
  <cols>
    <col min="1" max="1" width="26.28515625" customWidth="1"/>
    <col min="2" max="2" width="23.42578125" customWidth="1"/>
    <col min="3" max="3" width="12.85546875" bestFit="1" customWidth="1"/>
    <col min="4" max="4" width="11.85546875" bestFit="1" customWidth="1"/>
    <col min="5" max="5" width="10.42578125" customWidth="1"/>
    <col min="6" max="6" width="10.85546875" customWidth="1"/>
    <col min="7" max="7" width="11.140625" bestFit="1" customWidth="1"/>
    <col min="8" max="8" width="9.5703125" bestFit="1" customWidth="1"/>
    <col min="9" max="9" width="11.42578125" bestFit="1" customWidth="1"/>
    <col min="10" max="10" width="10" customWidth="1"/>
    <col min="11" max="11" width="11.85546875" bestFit="1" customWidth="1"/>
    <col min="12" max="12" width="13.140625" bestFit="1" customWidth="1"/>
    <col min="13" max="13" width="16.42578125" style="60" customWidth="1"/>
  </cols>
  <sheetData>
    <row r="1" spans="1:14" ht="21" x14ac:dyDescent="0.35">
      <c r="A1" s="8" t="s">
        <v>4</v>
      </c>
    </row>
    <row r="2" spans="1:14" ht="15.75" thickBot="1" x14ac:dyDescent="0.3"/>
    <row r="3" spans="1:14" s="10" customFormat="1" ht="45.75" thickBot="1" x14ac:dyDescent="0.3">
      <c r="A3" s="9" t="s">
        <v>1</v>
      </c>
      <c r="B3" s="9" t="s">
        <v>2</v>
      </c>
      <c r="C3" s="24" t="s">
        <v>30</v>
      </c>
      <c r="D3" s="24" t="s">
        <v>14</v>
      </c>
      <c r="E3" s="37" t="s">
        <v>31</v>
      </c>
      <c r="F3" s="37" t="s">
        <v>66</v>
      </c>
      <c r="G3" s="24" t="s">
        <v>10</v>
      </c>
      <c r="H3" s="24" t="s">
        <v>11</v>
      </c>
      <c r="I3" s="24" t="s">
        <v>59</v>
      </c>
      <c r="J3" s="24" t="s">
        <v>5</v>
      </c>
      <c r="K3" s="24" t="s">
        <v>6</v>
      </c>
      <c r="L3" s="24" t="s">
        <v>13</v>
      </c>
      <c r="M3" s="64" t="s">
        <v>4</v>
      </c>
    </row>
    <row r="4" spans="1:14" s="10" customFormat="1" x14ac:dyDescent="0.25">
      <c r="A4" s="14" t="s">
        <v>12</v>
      </c>
      <c r="B4" s="14"/>
      <c r="C4" s="23">
        <v>50</v>
      </c>
      <c r="D4" s="23">
        <v>50</v>
      </c>
      <c r="E4" s="23">
        <v>100</v>
      </c>
      <c r="F4" s="23">
        <v>50</v>
      </c>
      <c r="G4" s="23">
        <v>100</v>
      </c>
      <c r="H4" s="23">
        <v>100</v>
      </c>
      <c r="I4" s="23">
        <v>100</v>
      </c>
      <c r="J4" s="23">
        <v>100</v>
      </c>
      <c r="K4" s="23">
        <v>100</v>
      </c>
      <c r="L4" s="23">
        <f>'20 min poster'!C4</f>
        <v>540</v>
      </c>
      <c r="M4" s="65">
        <f t="shared" ref="M4:M5" si="0">SUM(C4:L4)</f>
        <v>1290</v>
      </c>
      <c r="N4" s="67">
        <v>1290</v>
      </c>
    </row>
    <row r="5" spans="1:14" x14ac:dyDescent="0.25">
      <c r="A5" s="12"/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65">
        <f t="shared" si="0"/>
        <v>0</v>
      </c>
      <c r="N5" s="60">
        <v>0</v>
      </c>
    </row>
    <row r="6" spans="1:14" x14ac:dyDescent="0.25">
      <c r="A6" s="57" t="str">
        <f>Deltagere!A17</f>
        <v>KFUM - borups sejeste spioner</v>
      </c>
      <c r="B6" s="58" t="str">
        <f>Deltagere!B17</f>
        <v>CIA 005, Borup</v>
      </c>
      <c r="C6" s="59"/>
      <c r="D6" s="59"/>
      <c r="E6" s="61">
        <f>Afleveringspost!J17</f>
        <v>0</v>
      </c>
      <c r="F6" s="59"/>
      <c r="G6" s="59"/>
      <c r="H6" s="59"/>
      <c r="I6" s="58"/>
      <c r="J6" s="58"/>
      <c r="K6" s="58"/>
      <c r="L6" s="58">
        <f>'20 min poster'!C18</f>
        <v>0</v>
      </c>
      <c r="M6" s="66">
        <f t="shared" ref="M6:M20" si="1">SUM(C6:L6)</f>
        <v>0</v>
      </c>
      <c r="N6" s="60">
        <v>0</v>
      </c>
    </row>
    <row r="7" spans="1:14" x14ac:dyDescent="0.25">
      <c r="A7" s="12" t="str">
        <f>Deltagere!A16</f>
        <v>KFUM Østerhøj-Måløv Gruppe/De Grønne Galleree</v>
      </c>
      <c r="B7" s="5" t="str">
        <f>Deltagere!B16</f>
        <v>CIA 004, Østerhøj</v>
      </c>
      <c r="C7" s="3"/>
      <c r="D7" s="3"/>
      <c r="E7" s="62">
        <f>Afleveringspost!J16</f>
        <v>57.142857142857139</v>
      </c>
      <c r="F7" s="3">
        <v>10</v>
      </c>
      <c r="G7" s="3">
        <v>20</v>
      </c>
      <c r="H7" s="3">
        <v>40</v>
      </c>
      <c r="I7" s="2"/>
      <c r="J7" s="2"/>
      <c r="K7" s="2"/>
      <c r="L7" s="2">
        <f>'20 min poster'!C17</f>
        <v>57</v>
      </c>
      <c r="M7" s="65">
        <f t="shared" si="1"/>
        <v>184.14285714285714</v>
      </c>
      <c r="N7" s="60">
        <v>184.14285714285714</v>
      </c>
    </row>
    <row r="8" spans="1:14" x14ac:dyDescent="0.25">
      <c r="A8" s="12" t="str">
        <f>Deltagere!A8</f>
        <v>KFUM Jyllinge</v>
      </c>
      <c r="B8" s="5" t="str">
        <f>Deltagere!B8</f>
        <v>MI 004, Jyllinge</v>
      </c>
      <c r="C8" s="3"/>
      <c r="D8" s="3"/>
      <c r="E8" s="62">
        <f>Afleveringspost!J8</f>
        <v>60</v>
      </c>
      <c r="F8" s="3">
        <v>25</v>
      </c>
      <c r="G8" s="3">
        <v>47</v>
      </c>
      <c r="H8" s="3"/>
      <c r="I8" s="2"/>
      <c r="J8" s="2">
        <v>50</v>
      </c>
      <c r="K8" s="2">
        <v>30</v>
      </c>
      <c r="L8" s="2">
        <f>'20 min poster'!C9</f>
        <v>58</v>
      </c>
      <c r="M8" s="65">
        <f t="shared" si="1"/>
        <v>270</v>
      </c>
      <c r="N8" s="60">
        <v>270</v>
      </c>
    </row>
    <row r="9" spans="1:14" x14ac:dyDescent="0.25">
      <c r="A9" s="57" t="str">
        <f>Deltagere!A13</f>
        <v>KFUM Spejderne Walburris gruppe / Skovfolket</v>
      </c>
      <c r="B9" s="58" t="str">
        <f>Deltagere!B13</f>
        <v>CIA 001, Walburris</v>
      </c>
      <c r="C9" s="59"/>
      <c r="D9" s="59">
        <v>50</v>
      </c>
      <c r="E9" s="61">
        <f>Afleveringspost!J13</f>
        <v>0</v>
      </c>
      <c r="F9" s="59"/>
      <c r="G9" s="59">
        <v>32</v>
      </c>
      <c r="H9" s="59"/>
      <c r="I9" s="58"/>
      <c r="J9" s="58">
        <v>40</v>
      </c>
      <c r="K9" s="58"/>
      <c r="L9" s="58">
        <f>'20 min poster'!C14</f>
        <v>155</v>
      </c>
      <c r="M9" s="66">
        <f t="shared" si="1"/>
        <v>277</v>
      </c>
      <c r="N9" s="60">
        <v>277</v>
      </c>
    </row>
    <row r="10" spans="1:14" x14ac:dyDescent="0.25">
      <c r="A10" s="12" t="str">
        <f>Deltagere!A6</f>
        <v>KFUM Klausdal Gruppe</v>
      </c>
      <c r="B10" s="5" t="str">
        <f>Deltagere!B6</f>
        <v>MI 002, Klausdal</v>
      </c>
      <c r="C10" s="3">
        <v>19</v>
      </c>
      <c r="D10" s="3"/>
      <c r="E10" s="62">
        <f>Afleveringspost!J6</f>
        <v>41.666666666666671</v>
      </c>
      <c r="F10" s="3">
        <v>15</v>
      </c>
      <c r="G10" s="3"/>
      <c r="H10" s="3"/>
      <c r="I10" s="2"/>
      <c r="J10" s="2"/>
      <c r="K10" s="2">
        <v>35</v>
      </c>
      <c r="L10" s="2">
        <f>'20 min poster'!C7</f>
        <v>205</v>
      </c>
      <c r="M10" s="65">
        <f t="shared" si="1"/>
        <v>315.66666666666669</v>
      </c>
      <c r="N10" s="60">
        <v>315.66666666666669</v>
      </c>
    </row>
    <row r="11" spans="1:14" x14ac:dyDescent="0.25">
      <c r="A11" s="57" t="str">
        <f>Deltagere!A7</f>
        <v>KFUM-Spejderne - Herlufmagle Gruppe/Claus Daa</v>
      </c>
      <c r="B11" s="58" t="str">
        <f>Deltagere!B7</f>
        <v>MI 003, Herlufmagle</v>
      </c>
      <c r="C11" s="59">
        <v>40</v>
      </c>
      <c r="D11" s="59"/>
      <c r="E11" s="61">
        <f>Afleveringspost!J7</f>
        <v>54.54545454545454</v>
      </c>
      <c r="F11" s="59"/>
      <c r="G11" s="59">
        <v>85</v>
      </c>
      <c r="H11" s="59">
        <v>55</v>
      </c>
      <c r="I11" s="58"/>
      <c r="J11" s="58"/>
      <c r="K11" s="58"/>
      <c r="L11" s="58">
        <f>'20 min poster'!C8</f>
        <v>193</v>
      </c>
      <c r="M11" s="66">
        <f t="shared" si="1"/>
        <v>427.5454545454545</v>
      </c>
      <c r="N11" s="60">
        <v>427.5454545454545</v>
      </c>
    </row>
    <row r="12" spans="1:14" x14ac:dyDescent="0.25">
      <c r="A12" s="12" t="str">
        <f>Deltagere!A14</f>
        <v>Peder Syv</v>
      </c>
      <c r="B12" s="5" t="str">
        <f>Deltagere!B14</f>
        <v>CIA 002, Peder Syv.</v>
      </c>
      <c r="C12" s="3"/>
      <c r="D12" s="3"/>
      <c r="E12" s="62">
        <f>Afleveringspost!J14</f>
        <v>61.53846153846154</v>
      </c>
      <c r="F12" s="3">
        <v>10</v>
      </c>
      <c r="G12" s="3">
        <v>53</v>
      </c>
      <c r="H12" s="3">
        <v>30</v>
      </c>
      <c r="I12" s="2">
        <v>77</v>
      </c>
      <c r="J12" s="2"/>
      <c r="K12" s="2">
        <v>40</v>
      </c>
      <c r="L12" s="2">
        <f>'20 min poster'!C15</f>
        <v>212</v>
      </c>
      <c r="M12" s="65">
        <f t="shared" si="1"/>
        <v>483.53846153846155</v>
      </c>
      <c r="N12" s="60">
        <v>483.53846153846155</v>
      </c>
    </row>
    <row r="13" spans="1:14" x14ac:dyDescent="0.25">
      <c r="A13" s="57" t="str">
        <f>Deltagere!A19</f>
        <v>KFUM Ejby</v>
      </c>
      <c r="B13" s="58" t="str">
        <f>Deltagere!B19</f>
        <v>CIA 007, Ejby</v>
      </c>
      <c r="C13" s="59"/>
      <c r="D13" s="59"/>
      <c r="E13" s="61">
        <f>Afleveringspost!J19</f>
        <v>85.714285714285708</v>
      </c>
      <c r="F13" s="59">
        <v>25</v>
      </c>
      <c r="G13" s="59">
        <v>50</v>
      </c>
      <c r="H13" s="59">
        <v>70</v>
      </c>
      <c r="I13" s="58"/>
      <c r="J13" s="58"/>
      <c r="K13" s="58"/>
      <c r="L13" s="58">
        <f>'20 min poster'!C20</f>
        <v>255</v>
      </c>
      <c r="M13" s="66">
        <f t="shared" si="1"/>
        <v>485.71428571428572</v>
      </c>
      <c r="N13" s="60">
        <v>485.71428571428572</v>
      </c>
    </row>
    <row r="14" spans="1:14" x14ac:dyDescent="0.25">
      <c r="A14" s="12" t="str">
        <f>Deltagere!A18</f>
        <v>Kfum Toke Lejre</v>
      </c>
      <c r="B14" s="5" t="str">
        <f>Deltagere!B18</f>
        <v>CIA 006, Toke</v>
      </c>
      <c r="C14" s="3">
        <v>49</v>
      </c>
      <c r="D14" s="3"/>
      <c r="E14" s="62">
        <f>Afleveringspost!J18</f>
        <v>82.35294117647058</v>
      </c>
      <c r="F14" s="3"/>
      <c r="G14" s="3">
        <v>20</v>
      </c>
      <c r="H14" s="3"/>
      <c r="I14" s="2"/>
      <c r="J14" s="2"/>
      <c r="K14" s="2"/>
      <c r="L14" s="2">
        <f>'20 min poster'!C19</f>
        <v>348</v>
      </c>
      <c r="M14" s="65">
        <f t="shared" si="1"/>
        <v>499.35294117647061</v>
      </c>
      <c r="N14" s="60">
        <v>499.35294117647061</v>
      </c>
    </row>
    <row r="15" spans="1:14" x14ac:dyDescent="0.25">
      <c r="A15" s="57" t="str">
        <f>Deltagere!A11</f>
        <v>KFUM Skt. Andreas/Biskop Absalon</v>
      </c>
      <c r="B15" s="58" t="str">
        <f>Deltagere!B11</f>
        <v>MI 008, Biskop Absalon</v>
      </c>
      <c r="C15" s="59">
        <v>48</v>
      </c>
      <c r="D15" s="59"/>
      <c r="E15" s="61">
        <f>Afleveringspost!J11</f>
        <v>85.714285714285708</v>
      </c>
      <c r="F15" s="59">
        <v>25</v>
      </c>
      <c r="G15" s="59">
        <v>42</v>
      </c>
      <c r="H15" s="59"/>
      <c r="I15" s="58"/>
      <c r="J15" s="58"/>
      <c r="K15" s="58">
        <v>70</v>
      </c>
      <c r="L15" s="58">
        <f>'20 min poster'!C12</f>
        <v>280</v>
      </c>
      <c r="M15" s="66">
        <f t="shared" si="1"/>
        <v>550.71428571428578</v>
      </c>
      <c r="N15" s="60">
        <v>550.71428571428578</v>
      </c>
    </row>
    <row r="16" spans="1:14" x14ac:dyDescent="0.25">
      <c r="A16" s="12" t="str">
        <f>Deltagere!A10</f>
        <v>KFUM Skt. Andreas/Kenneths Vogtere</v>
      </c>
      <c r="B16" s="5" t="str">
        <f>Deltagere!B10</f>
        <v>MI 006 Kenneths Vogtere</v>
      </c>
      <c r="C16" s="3">
        <v>50</v>
      </c>
      <c r="D16" s="3"/>
      <c r="E16" s="62">
        <f>Afleveringspost!J10</f>
        <v>100</v>
      </c>
      <c r="F16" s="3">
        <v>25</v>
      </c>
      <c r="G16" s="3">
        <v>85</v>
      </c>
      <c r="H16" s="3">
        <v>45</v>
      </c>
      <c r="I16" s="2"/>
      <c r="J16" s="2"/>
      <c r="K16" s="2">
        <v>75</v>
      </c>
      <c r="L16" s="2">
        <f>'20 min poster'!C11</f>
        <v>317</v>
      </c>
      <c r="M16" s="65">
        <f t="shared" si="1"/>
        <v>697</v>
      </c>
      <c r="N16" s="60">
        <v>697</v>
      </c>
    </row>
    <row r="17" spans="1:14" x14ac:dyDescent="0.25">
      <c r="A17" s="57" t="str">
        <f>Deltagere!A15</f>
        <v>Borggruppen, trop Bålets Sønner</v>
      </c>
      <c r="B17" s="58" t="str">
        <f>Deltagere!B15</f>
        <v>CIA 003, Borggruppen</v>
      </c>
      <c r="C17" s="59">
        <v>20</v>
      </c>
      <c r="D17" s="59">
        <v>50</v>
      </c>
      <c r="E17" s="61">
        <f>Afleveringspost!J15</f>
        <v>76.470588235294116</v>
      </c>
      <c r="F17" s="59"/>
      <c r="G17" s="59">
        <v>80</v>
      </c>
      <c r="H17" s="59">
        <v>55</v>
      </c>
      <c r="I17" s="58"/>
      <c r="J17" s="58">
        <v>80</v>
      </c>
      <c r="K17" s="58"/>
      <c r="L17" s="58">
        <f>'20 min poster'!C16</f>
        <v>358</v>
      </c>
      <c r="M17" s="66">
        <f t="shared" si="1"/>
        <v>719.47058823529414</v>
      </c>
      <c r="N17" s="60">
        <v>719.47058823529414</v>
      </c>
    </row>
    <row r="18" spans="1:14" x14ac:dyDescent="0.25">
      <c r="A18" s="57" t="str">
        <f>Deltagere!A9</f>
        <v>KFUM Karlslunde</v>
      </c>
      <c r="B18" s="58" t="str">
        <f>Deltagere!B9</f>
        <v>MI 005, Karlslunde</v>
      </c>
      <c r="C18" s="59">
        <v>50</v>
      </c>
      <c r="D18" s="59">
        <v>50</v>
      </c>
      <c r="E18" s="61">
        <f>Afleveringspost!J9</f>
        <v>28.571428571428569</v>
      </c>
      <c r="F18" s="59"/>
      <c r="G18" s="59">
        <v>55</v>
      </c>
      <c r="H18" s="59">
        <v>60</v>
      </c>
      <c r="I18" s="58">
        <v>60</v>
      </c>
      <c r="J18" s="58">
        <v>100</v>
      </c>
      <c r="K18" s="58">
        <v>80</v>
      </c>
      <c r="L18" s="58">
        <f>'20 min poster'!C10</f>
        <v>260</v>
      </c>
      <c r="M18" s="66">
        <f t="shared" si="1"/>
        <v>743.57142857142856</v>
      </c>
      <c r="N18" s="60">
        <v>743.57142857142856</v>
      </c>
    </row>
    <row r="19" spans="1:14" x14ac:dyDescent="0.25">
      <c r="A19" s="57" t="str">
        <f>Deltagere!A5</f>
        <v>KFUM Verninge Fredrikslund Trop</v>
      </c>
      <c r="B19" s="58" t="str">
        <f>Deltagere!B5</f>
        <v>MI 001, Frederikslund</v>
      </c>
      <c r="C19" s="59">
        <v>46</v>
      </c>
      <c r="D19" s="59">
        <v>50</v>
      </c>
      <c r="E19" s="61">
        <f>Afleveringspost!J5</f>
        <v>61.111111111111114</v>
      </c>
      <c r="F19" s="59"/>
      <c r="G19" s="59">
        <v>65</v>
      </c>
      <c r="H19" s="59">
        <v>65</v>
      </c>
      <c r="I19" s="58"/>
      <c r="J19" s="58">
        <v>75</v>
      </c>
      <c r="K19" s="58">
        <v>85</v>
      </c>
      <c r="L19" s="58">
        <f>'20 min poster'!C6</f>
        <v>354</v>
      </c>
      <c r="M19" s="66">
        <f t="shared" si="1"/>
        <v>801.11111111111109</v>
      </c>
      <c r="N19" s="60">
        <v>801.11111111111109</v>
      </c>
    </row>
    <row r="20" spans="1:14" x14ac:dyDescent="0.25">
      <c r="A20" s="12" t="str">
        <f>Deltagere!A12</f>
        <v>KFUM-Spejderne i Danmark - Roskilde Gruppe - Ulf Jarl</v>
      </c>
      <c r="B20" s="5" t="str">
        <f>Deltagere!B12</f>
        <v>MI 009, Roskilde</v>
      </c>
      <c r="C20" s="3">
        <v>40</v>
      </c>
      <c r="D20" s="3">
        <v>50</v>
      </c>
      <c r="E20" s="62">
        <f>Afleveringspost!J12</f>
        <v>92.857142857142861</v>
      </c>
      <c r="F20" s="3">
        <v>0</v>
      </c>
      <c r="G20" s="3">
        <v>77</v>
      </c>
      <c r="H20" s="3">
        <v>45</v>
      </c>
      <c r="I20" s="2"/>
      <c r="J20" s="2">
        <v>75</v>
      </c>
      <c r="K20" s="2">
        <v>65</v>
      </c>
      <c r="L20" s="2">
        <f>'20 min poster'!C13</f>
        <v>409</v>
      </c>
      <c r="M20" s="65">
        <f t="shared" si="1"/>
        <v>853.85714285714289</v>
      </c>
      <c r="N20" s="60">
        <v>853.85714285714289</v>
      </c>
    </row>
    <row r="21" spans="1:14" ht="15.75" thickBot="1" x14ac:dyDescent="0.3">
      <c r="A21" s="12">
        <f>Deltagere!A20</f>
        <v>0</v>
      </c>
      <c r="B21" s="5">
        <f>Deltagere!B20</f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65">
        <f t="shared" ref="M21" si="2">SUM(C21:L21)</f>
        <v>0</v>
      </c>
      <c r="N21" s="60">
        <v>0</v>
      </c>
    </row>
    <row r="24" spans="1:14" ht="46.5" x14ac:dyDescent="0.7">
      <c r="A24" s="15" t="str">
        <f>Deltagere!A24</f>
        <v>Thors Natøvelse 2016</v>
      </c>
    </row>
    <row r="27" spans="1:14" x14ac:dyDescent="0.25">
      <c r="A27" t="s">
        <v>15</v>
      </c>
    </row>
  </sheetData>
  <sortState ref="A6:N20">
    <sortCondition ref="N6:N20"/>
  </sortState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zoomScaleNormal="100" workbookViewId="0">
      <pane xSplit="3" ySplit="3" topLeftCell="D10" activePane="bottomRight" state="frozen"/>
      <selection pane="topRight" activeCell="D1" sqref="D1"/>
      <selection pane="bottomLeft" activeCell="A4" sqref="A4"/>
      <selection pane="bottomRight" activeCell="D13" sqref="D13"/>
    </sheetView>
  </sheetViews>
  <sheetFormatPr defaultRowHeight="15" x14ac:dyDescent="0.25"/>
  <cols>
    <col min="1" max="1" width="50.5703125" customWidth="1"/>
    <col min="2" max="2" width="25.7109375" bestFit="1" customWidth="1"/>
    <col min="3" max="3" width="5.7109375" bestFit="1" customWidth="1"/>
    <col min="4" max="5" width="7.85546875" bestFit="1" customWidth="1"/>
    <col min="6" max="6" width="7.7109375" bestFit="1" customWidth="1"/>
    <col min="7" max="8" width="7.85546875" bestFit="1" customWidth="1"/>
    <col min="9" max="9" width="7.7109375" bestFit="1" customWidth="1"/>
    <col min="10" max="11" width="7.85546875" bestFit="1" customWidth="1"/>
    <col min="12" max="12" width="7.7109375" bestFit="1" customWidth="1"/>
    <col min="13" max="14" width="7.85546875" bestFit="1" customWidth="1"/>
    <col min="15" max="15" width="7.7109375" bestFit="1" customWidth="1"/>
    <col min="16" max="17" width="7.85546875" bestFit="1" customWidth="1"/>
    <col min="18" max="18" width="7.7109375" bestFit="1" customWidth="1"/>
    <col min="19" max="20" width="7.85546875" bestFit="1" customWidth="1"/>
    <col min="21" max="21" width="7.7109375" bestFit="1" customWidth="1"/>
  </cols>
  <sheetData>
    <row r="1" spans="1:21" ht="21" x14ac:dyDescent="0.35">
      <c r="A1" s="8" t="s">
        <v>13</v>
      </c>
    </row>
    <row r="2" spans="1:21" ht="15.75" thickBot="1" x14ac:dyDescent="0.3"/>
    <row r="3" spans="1:21" s="10" customFormat="1" ht="15.75" thickBot="1" x14ac:dyDescent="0.3">
      <c r="A3" s="9" t="s">
        <v>1</v>
      </c>
      <c r="B3" s="9" t="s">
        <v>2</v>
      </c>
      <c r="C3" s="9" t="s">
        <v>4</v>
      </c>
      <c r="D3" s="24" t="s">
        <v>67</v>
      </c>
      <c r="E3" s="24" t="s">
        <v>68</v>
      </c>
      <c r="F3" s="24" t="s">
        <v>69</v>
      </c>
      <c r="G3" s="24" t="s">
        <v>70</v>
      </c>
      <c r="H3" s="24" t="s">
        <v>71</v>
      </c>
      <c r="I3" s="24" t="s">
        <v>72</v>
      </c>
      <c r="J3" s="24" t="s">
        <v>73</v>
      </c>
      <c r="K3" s="24" t="s">
        <v>74</v>
      </c>
      <c r="L3" s="24" t="s">
        <v>75</v>
      </c>
      <c r="M3" s="24" t="s">
        <v>76</v>
      </c>
      <c r="N3" s="24" t="s">
        <v>77</v>
      </c>
      <c r="O3" s="24" t="s">
        <v>78</v>
      </c>
      <c r="P3" s="24" t="s">
        <v>79</v>
      </c>
      <c r="Q3" s="24" t="s">
        <v>80</v>
      </c>
      <c r="R3" s="24" t="s">
        <v>81</v>
      </c>
      <c r="S3" s="24" t="s">
        <v>82</v>
      </c>
      <c r="T3" s="24" t="s">
        <v>83</v>
      </c>
      <c r="U3" s="24" t="s">
        <v>84</v>
      </c>
    </row>
    <row r="4" spans="1:21" s="10" customFormat="1" x14ac:dyDescent="0.25">
      <c r="A4" s="14" t="s">
        <v>12</v>
      </c>
      <c r="B4" s="14"/>
      <c r="C4" s="14">
        <f>SUM(D4:U4)</f>
        <v>540</v>
      </c>
      <c r="D4" s="23">
        <v>30</v>
      </c>
      <c r="E4" s="23">
        <v>30</v>
      </c>
      <c r="F4" s="23">
        <v>30</v>
      </c>
      <c r="G4" s="23">
        <v>30</v>
      </c>
      <c r="H4" s="23">
        <v>30</v>
      </c>
      <c r="I4" s="23">
        <v>30</v>
      </c>
      <c r="J4" s="23">
        <v>30</v>
      </c>
      <c r="K4" s="23">
        <v>30</v>
      </c>
      <c r="L4" s="23">
        <v>30</v>
      </c>
      <c r="M4" s="23">
        <v>30</v>
      </c>
      <c r="N4" s="23">
        <v>30</v>
      </c>
      <c r="O4" s="23">
        <v>30</v>
      </c>
      <c r="P4" s="23">
        <v>30</v>
      </c>
      <c r="Q4" s="23">
        <v>30</v>
      </c>
      <c r="R4" s="23">
        <v>30</v>
      </c>
      <c r="S4" s="23">
        <v>30</v>
      </c>
      <c r="T4" s="23">
        <v>30</v>
      </c>
      <c r="U4" s="23">
        <v>30</v>
      </c>
    </row>
    <row r="5" spans="1:21" x14ac:dyDescent="0.25">
      <c r="A5" s="12">
        <f>Deltagere!A4</f>
        <v>0</v>
      </c>
      <c r="B5" s="5">
        <f>Deltagere!B4</f>
        <v>0</v>
      </c>
      <c r="C5" s="5">
        <f>SUM(D5:U5)</f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57" t="str">
        <f>Deltagere!A5</f>
        <v>KFUM Verninge Fredrikslund Trop</v>
      </c>
      <c r="B6" s="58" t="str">
        <f>Deltagere!B5</f>
        <v>MI 001, Frederikslund</v>
      </c>
      <c r="C6" s="58">
        <f t="shared" ref="C6:C20" si="0">SUM(D6:U6)</f>
        <v>354</v>
      </c>
      <c r="D6" s="59">
        <v>30</v>
      </c>
      <c r="E6" s="59">
        <v>28</v>
      </c>
      <c r="F6" s="59">
        <v>23</v>
      </c>
      <c r="G6" s="59">
        <v>25</v>
      </c>
      <c r="H6" s="58">
        <v>25</v>
      </c>
      <c r="I6" s="58">
        <v>28</v>
      </c>
      <c r="J6" s="58">
        <v>27</v>
      </c>
      <c r="K6" s="58">
        <v>15</v>
      </c>
      <c r="L6" s="58"/>
      <c r="M6" s="58">
        <v>20</v>
      </c>
      <c r="N6" s="58">
        <v>12</v>
      </c>
      <c r="O6" s="58"/>
      <c r="P6" s="58">
        <v>27</v>
      </c>
      <c r="Q6" s="58">
        <v>19</v>
      </c>
      <c r="R6" s="58"/>
      <c r="S6" s="58">
        <v>25</v>
      </c>
      <c r="T6" s="58">
        <v>22</v>
      </c>
      <c r="U6" s="58">
        <v>28</v>
      </c>
    </row>
    <row r="7" spans="1:21" x14ac:dyDescent="0.25">
      <c r="A7" s="12" t="str">
        <f>Deltagere!A6</f>
        <v>KFUM Klausdal Gruppe</v>
      </c>
      <c r="B7" s="5" t="str">
        <f>Deltagere!B6</f>
        <v>MI 002, Klausdal</v>
      </c>
      <c r="C7" s="5">
        <f t="shared" si="0"/>
        <v>205</v>
      </c>
      <c r="D7" s="3">
        <v>25</v>
      </c>
      <c r="E7" s="3"/>
      <c r="F7" s="3">
        <v>22</v>
      </c>
      <c r="G7" s="3">
        <v>25</v>
      </c>
      <c r="H7" s="2">
        <v>26</v>
      </c>
      <c r="I7" s="2">
        <v>25</v>
      </c>
      <c r="J7" s="2">
        <v>19</v>
      </c>
      <c r="K7" s="2"/>
      <c r="L7" s="2">
        <v>25</v>
      </c>
      <c r="M7" s="2">
        <v>18</v>
      </c>
      <c r="N7" s="2"/>
      <c r="O7" s="2"/>
      <c r="P7" s="2"/>
      <c r="Q7" s="2"/>
      <c r="R7" s="2"/>
      <c r="S7" s="2">
        <v>20</v>
      </c>
      <c r="T7" s="2"/>
      <c r="U7" s="2"/>
    </row>
    <row r="8" spans="1:21" x14ac:dyDescent="0.25">
      <c r="A8" s="57" t="str">
        <f>Deltagere!A7</f>
        <v>KFUM-Spejderne - Herlufmagle Gruppe/Claus Daa</v>
      </c>
      <c r="B8" s="58" t="str">
        <f>Deltagere!B7</f>
        <v>MI 003, Herlufmagle</v>
      </c>
      <c r="C8" s="58">
        <f t="shared" si="0"/>
        <v>193</v>
      </c>
      <c r="D8" s="59">
        <v>27</v>
      </c>
      <c r="E8" s="59">
        <v>17</v>
      </c>
      <c r="F8" s="59"/>
      <c r="G8" s="59">
        <v>29</v>
      </c>
      <c r="H8" s="58"/>
      <c r="I8" s="58"/>
      <c r="J8" s="58"/>
      <c r="K8" s="58"/>
      <c r="L8" s="58"/>
      <c r="M8" s="58"/>
      <c r="N8" s="58"/>
      <c r="O8" s="58">
        <v>30</v>
      </c>
      <c r="P8" s="58">
        <v>15</v>
      </c>
      <c r="Q8" s="58"/>
      <c r="R8" s="58">
        <v>24</v>
      </c>
      <c r="S8" s="58">
        <v>23</v>
      </c>
      <c r="T8" s="58"/>
      <c r="U8" s="58">
        <v>28</v>
      </c>
    </row>
    <row r="9" spans="1:21" x14ac:dyDescent="0.25">
      <c r="A9" s="12" t="str">
        <f>Deltagere!A8</f>
        <v>KFUM Jyllinge</v>
      </c>
      <c r="B9" s="5" t="str">
        <f>Deltagere!B8</f>
        <v>MI 004, Jyllinge</v>
      </c>
      <c r="C9" s="5">
        <f t="shared" si="0"/>
        <v>58</v>
      </c>
      <c r="D9" s="3"/>
      <c r="E9" s="3"/>
      <c r="F9" s="3"/>
      <c r="G9" s="3"/>
      <c r="H9" s="2"/>
      <c r="I9" s="2"/>
      <c r="J9" s="2"/>
      <c r="K9" s="2"/>
      <c r="L9" s="2"/>
      <c r="M9" s="2">
        <v>17</v>
      </c>
      <c r="N9" s="2"/>
      <c r="O9" s="2"/>
      <c r="P9" s="2">
        <v>17</v>
      </c>
      <c r="Q9" s="2"/>
      <c r="R9" s="2"/>
      <c r="S9" s="2"/>
      <c r="T9" s="2">
        <v>24</v>
      </c>
      <c r="U9" s="2"/>
    </row>
    <row r="10" spans="1:21" x14ac:dyDescent="0.25">
      <c r="A10" s="57" t="str">
        <f>Deltagere!A9</f>
        <v>KFUM Karlslunde</v>
      </c>
      <c r="B10" s="58" t="str">
        <f>Deltagere!B9</f>
        <v>MI 005, Karlslunde</v>
      </c>
      <c r="C10" s="58">
        <f t="shared" si="0"/>
        <v>260</v>
      </c>
      <c r="D10" s="59">
        <v>20</v>
      </c>
      <c r="E10" s="59">
        <v>14</v>
      </c>
      <c r="F10" s="59">
        <v>25</v>
      </c>
      <c r="G10" s="59">
        <v>25</v>
      </c>
      <c r="H10" s="58">
        <v>25</v>
      </c>
      <c r="I10" s="58">
        <v>28</v>
      </c>
      <c r="J10" s="58"/>
      <c r="K10" s="58"/>
      <c r="L10" s="58">
        <v>16</v>
      </c>
      <c r="M10" s="58">
        <v>14</v>
      </c>
      <c r="N10" s="58"/>
      <c r="O10" s="58">
        <v>25</v>
      </c>
      <c r="P10" s="58">
        <v>10</v>
      </c>
      <c r="Q10" s="58">
        <v>23</v>
      </c>
      <c r="R10" s="58">
        <v>25</v>
      </c>
      <c r="S10" s="58"/>
      <c r="T10" s="58">
        <v>5</v>
      </c>
      <c r="U10" s="58">
        <v>5</v>
      </c>
    </row>
    <row r="11" spans="1:21" x14ac:dyDescent="0.25">
      <c r="A11" s="12" t="str">
        <f>Deltagere!A10</f>
        <v>KFUM Skt. Andreas/Kenneths Vogtere</v>
      </c>
      <c r="B11" s="5" t="str">
        <f>Deltagere!B10</f>
        <v>MI 006 Kenneths Vogtere</v>
      </c>
      <c r="C11" s="5">
        <f t="shared" si="0"/>
        <v>317</v>
      </c>
      <c r="D11" s="3">
        <v>28</v>
      </c>
      <c r="E11" s="3">
        <v>23</v>
      </c>
      <c r="F11" s="3">
        <v>26</v>
      </c>
      <c r="G11" s="3">
        <v>5</v>
      </c>
      <c r="H11" s="2">
        <v>20</v>
      </c>
      <c r="I11" s="2">
        <v>26</v>
      </c>
      <c r="J11" s="2">
        <v>11</v>
      </c>
      <c r="K11" s="2">
        <v>20</v>
      </c>
      <c r="L11" s="2">
        <v>18</v>
      </c>
      <c r="M11" s="2">
        <v>17</v>
      </c>
      <c r="N11" s="2">
        <v>15</v>
      </c>
      <c r="O11" s="2">
        <v>10</v>
      </c>
      <c r="P11" s="2">
        <v>20</v>
      </c>
      <c r="Q11" s="2"/>
      <c r="R11" s="2">
        <v>22</v>
      </c>
      <c r="S11" s="2">
        <v>23</v>
      </c>
      <c r="T11" s="2">
        <v>5</v>
      </c>
      <c r="U11" s="2">
        <v>28</v>
      </c>
    </row>
    <row r="12" spans="1:21" x14ac:dyDescent="0.25">
      <c r="A12" s="57" t="str">
        <f>Deltagere!A11</f>
        <v>KFUM Skt. Andreas/Biskop Absalon</v>
      </c>
      <c r="B12" s="58" t="str">
        <f>Deltagere!B11</f>
        <v>MI 008, Biskop Absalon</v>
      </c>
      <c r="C12" s="58">
        <f t="shared" si="0"/>
        <v>280</v>
      </c>
      <c r="D12" s="59">
        <v>29</v>
      </c>
      <c r="E12" s="59"/>
      <c r="F12" s="59">
        <v>24</v>
      </c>
      <c r="G12" s="59"/>
      <c r="H12" s="58"/>
      <c r="I12" s="58">
        <v>29</v>
      </c>
      <c r="J12" s="58">
        <v>27</v>
      </c>
      <c r="K12" s="58">
        <v>15</v>
      </c>
      <c r="L12" s="58">
        <v>13</v>
      </c>
      <c r="M12" s="58">
        <v>14</v>
      </c>
      <c r="N12" s="58">
        <v>25</v>
      </c>
      <c r="O12" s="58"/>
      <c r="P12" s="58">
        <v>24</v>
      </c>
      <c r="Q12" s="58">
        <v>19</v>
      </c>
      <c r="R12" s="58">
        <v>23</v>
      </c>
      <c r="S12" s="58"/>
      <c r="T12" s="58">
        <v>12</v>
      </c>
      <c r="U12" s="58">
        <v>26</v>
      </c>
    </row>
    <row r="13" spans="1:21" x14ac:dyDescent="0.25">
      <c r="A13" s="12" t="str">
        <f>Deltagere!A12</f>
        <v>KFUM-Spejderne i Danmark - Roskilde Gruppe - Ulf Jarl</v>
      </c>
      <c r="B13" s="5" t="str">
        <f>Deltagere!B12</f>
        <v>MI 009, Roskilde</v>
      </c>
      <c r="C13" s="5">
        <f t="shared" si="0"/>
        <v>409</v>
      </c>
      <c r="D13" s="3">
        <v>26</v>
      </c>
      <c r="E13" s="3">
        <v>25</v>
      </c>
      <c r="F13" s="3">
        <v>28</v>
      </c>
      <c r="G13" s="3">
        <v>20</v>
      </c>
      <c r="H13" s="2">
        <v>25</v>
      </c>
      <c r="I13" s="2">
        <v>26</v>
      </c>
      <c r="J13" s="2">
        <v>19</v>
      </c>
      <c r="K13" s="2">
        <v>25</v>
      </c>
      <c r="L13" s="2">
        <v>14</v>
      </c>
      <c r="M13" s="2">
        <v>22</v>
      </c>
      <c r="N13" s="2">
        <v>25</v>
      </c>
      <c r="O13" s="2">
        <v>30</v>
      </c>
      <c r="P13" s="2">
        <v>20</v>
      </c>
      <c r="Q13" s="2">
        <v>20</v>
      </c>
      <c r="R13" s="2">
        <v>21</v>
      </c>
      <c r="S13" s="2">
        <v>27</v>
      </c>
      <c r="T13" s="2">
        <v>25</v>
      </c>
      <c r="U13" s="2">
        <v>11</v>
      </c>
    </row>
    <row r="14" spans="1:21" x14ac:dyDescent="0.25">
      <c r="A14" s="57" t="str">
        <f>Deltagere!A13</f>
        <v>KFUM Spejderne Walburris gruppe / Skovfolket</v>
      </c>
      <c r="B14" s="58" t="str">
        <f>Deltagere!B13</f>
        <v>CIA 001, Walburris</v>
      </c>
      <c r="C14" s="58">
        <f t="shared" si="0"/>
        <v>155</v>
      </c>
      <c r="D14" s="59"/>
      <c r="E14" s="59"/>
      <c r="F14" s="59"/>
      <c r="G14" s="59"/>
      <c r="H14" s="58"/>
      <c r="I14" s="58"/>
      <c r="J14" s="58"/>
      <c r="K14" s="58"/>
      <c r="L14" s="58">
        <v>5</v>
      </c>
      <c r="M14" s="58">
        <v>18</v>
      </c>
      <c r="N14" s="58">
        <v>8</v>
      </c>
      <c r="O14" s="58">
        <v>30</v>
      </c>
      <c r="P14" s="58">
        <v>24</v>
      </c>
      <c r="Q14" s="58"/>
      <c r="R14" s="58">
        <v>21</v>
      </c>
      <c r="S14" s="58"/>
      <c r="T14" s="58">
        <v>21</v>
      </c>
      <c r="U14" s="58">
        <v>28</v>
      </c>
    </row>
    <row r="15" spans="1:21" x14ac:dyDescent="0.25">
      <c r="A15" s="12" t="str">
        <f>Deltagere!A14</f>
        <v>Peder Syv</v>
      </c>
      <c r="B15" s="5" t="str">
        <f>Deltagere!B14</f>
        <v>CIA 002, Peder Syv.</v>
      </c>
      <c r="C15" s="5">
        <f t="shared" si="0"/>
        <v>212</v>
      </c>
      <c r="D15" s="3"/>
      <c r="E15" s="3"/>
      <c r="F15" s="3">
        <v>22</v>
      </c>
      <c r="G15" s="3"/>
      <c r="H15" s="2">
        <v>25</v>
      </c>
      <c r="I15" s="2">
        <v>25</v>
      </c>
      <c r="J15" s="2">
        <v>15</v>
      </c>
      <c r="K15" s="2"/>
      <c r="L15" s="2">
        <v>25</v>
      </c>
      <c r="M15" s="2">
        <v>22</v>
      </c>
      <c r="N15" s="2"/>
      <c r="O15" s="2"/>
      <c r="P15" s="2">
        <v>12</v>
      </c>
      <c r="Q15" s="2">
        <v>18</v>
      </c>
      <c r="R15" s="2">
        <v>14</v>
      </c>
      <c r="S15" s="2">
        <v>5</v>
      </c>
      <c r="T15" s="2">
        <v>15</v>
      </c>
      <c r="U15" s="2">
        <v>14</v>
      </c>
    </row>
    <row r="16" spans="1:21" x14ac:dyDescent="0.25">
      <c r="A16" s="57" t="str">
        <f>Deltagere!A15</f>
        <v>Borggruppen, trop Bålets Sønner</v>
      </c>
      <c r="B16" s="58" t="str">
        <f>Deltagere!B15</f>
        <v>CIA 003, Borggruppen</v>
      </c>
      <c r="C16" s="58">
        <f t="shared" si="0"/>
        <v>358</v>
      </c>
      <c r="D16" s="59">
        <v>25</v>
      </c>
      <c r="E16" s="59">
        <v>30</v>
      </c>
      <c r="F16" s="59">
        <v>18</v>
      </c>
      <c r="G16" s="59">
        <v>28</v>
      </c>
      <c r="H16" s="58">
        <v>29</v>
      </c>
      <c r="I16" s="58">
        <v>30</v>
      </c>
      <c r="J16" s="58">
        <v>7</v>
      </c>
      <c r="K16" s="58"/>
      <c r="L16" s="58">
        <v>8</v>
      </c>
      <c r="M16" s="58">
        <v>17</v>
      </c>
      <c r="N16" s="58">
        <v>19</v>
      </c>
      <c r="O16" s="58">
        <v>25</v>
      </c>
      <c r="P16" s="58">
        <v>30</v>
      </c>
      <c r="Q16" s="58">
        <v>19</v>
      </c>
      <c r="R16" s="58">
        <v>17</v>
      </c>
      <c r="S16" s="58">
        <v>25</v>
      </c>
      <c r="T16" s="58">
        <v>5</v>
      </c>
      <c r="U16" s="58">
        <v>26</v>
      </c>
    </row>
    <row r="17" spans="1:21" x14ac:dyDescent="0.25">
      <c r="A17" s="12" t="str">
        <f>Deltagere!A16</f>
        <v>KFUM Østerhøj-Måløv Gruppe/De Grønne Galleree</v>
      </c>
      <c r="B17" s="5" t="str">
        <f>Deltagere!B16</f>
        <v>CIA 004, Østerhøj</v>
      </c>
      <c r="C17" s="5">
        <f t="shared" si="0"/>
        <v>57</v>
      </c>
      <c r="D17" s="3"/>
      <c r="E17" s="3"/>
      <c r="F17" s="3"/>
      <c r="G17" s="3">
        <v>5</v>
      </c>
      <c r="H17" s="2">
        <v>25</v>
      </c>
      <c r="I17" s="2"/>
      <c r="J17" s="2">
        <v>13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>
        <v>14</v>
      </c>
    </row>
    <row r="18" spans="1:21" x14ac:dyDescent="0.25">
      <c r="A18" s="57" t="str">
        <f>Deltagere!A17</f>
        <v>KFUM - borups sejeste spioner</v>
      </c>
      <c r="B18" s="58" t="str">
        <f>Deltagere!B17</f>
        <v>CIA 005, Borup</v>
      </c>
      <c r="C18" s="58">
        <f t="shared" si="0"/>
        <v>0</v>
      </c>
      <c r="D18" s="59"/>
      <c r="E18" s="59"/>
      <c r="F18" s="59"/>
      <c r="G18" s="59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21" x14ac:dyDescent="0.25">
      <c r="A19" s="12" t="str">
        <f>Deltagere!A18</f>
        <v>Kfum Toke Lejre</v>
      </c>
      <c r="B19" s="5" t="str">
        <f>Deltagere!B18</f>
        <v>CIA 006, Toke</v>
      </c>
      <c r="C19" s="5">
        <f t="shared" si="0"/>
        <v>348</v>
      </c>
      <c r="D19" s="3">
        <v>25</v>
      </c>
      <c r="E19" s="3">
        <v>26</v>
      </c>
      <c r="F19" s="3">
        <v>28</v>
      </c>
      <c r="G19" s="3">
        <v>25</v>
      </c>
      <c r="H19" s="2">
        <v>25</v>
      </c>
      <c r="I19" s="2">
        <v>20</v>
      </c>
      <c r="J19" s="2">
        <v>17</v>
      </c>
      <c r="K19" s="2"/>
      <c r="L19" s="2">
        <v>16</v>
      </c>
      <c r="M19" s="2">
        <v>26</v>
      </c>
      <c r="N19" s="2">
        <v>11</v>
      </c>
      <c r="O19" s="2">
        <v>20</v>
      </c>
      <c r="P19" s="2">
        <v>8</v>
      </c>
      <c r="Q19" s="2">
        <v>21</v>
      </c>
      <c r="R19" s="2">
        <v>24</v>
      </c>
      <c r="S19" s="2">
        <v>28</v>
      </c>
      <c r="T19" s="2"/>
      <c r="U19" s="2">
        <v>28</v>
      </c>
    </row>
    <row r="20" spans="1:21" x14ac:dyDescent="0.25">
      <c r="A20" s="57" t="str">
        <f>Deltagere!A19</f>
        <v>KFUM Ejby</v>
      </c>
      <c r="B20" s="58" t="str">
        <f>Deltagere!B19</f>
        <v>CIA 007, Ejby</v>
      </c>
      <c r="C20" s="58">
        <f t="shared" si="0"/>
        <v>255</v>
      </c>
      <c r="D20" s="59"/>
      <c r="E20" s="59">
        <v>23</v>
      </c>
      <c r="F20" s="59">
        <v>26</v>
      </c>
      <c r="G20" s="59">
        <v>30</v>
      </c>
      <c r="H20" s="58">
        <v>25</v>
      </c>
      <c r="I20" s="58"/>
      <c r="J20" s="58">
        <v>21</v>
      </c>
      <c r="K20" s="58">
        <v>10</v>
      </c>
      <c r="L20" s="58"/>
      <c r="M20" s="58">
        <v>5</v>
      </c>
      <c r="N20" s="58">
        <v>14</v>
      </c>
      <c r="O20" s="58"/>
      <c r="P20" s="58">
        <v>25</v>
      </c>
      <c r="Q20" s="58">
        <v>25</v>
      </c>
      <c r="R20" s="58"/>
      <c r="S20" s="58">
        <v>23</v>
      </c>
      <c r="T20" s="58">
        <v>28</v>
      </c>
      <c r="U20" s="58"/>
    </row>
    <row r="24" spans="1:21" ht="46.5" x14ac:dyDescent="0.7">
      <c r="A24" s="15" t="str">
        <f>Deltagere!A24</f>
        <v>Thors Natøvelse 2016</v>
      </c>
    </row>
  </sheetData>
  <pageMargins left="0.70866141732283472" right="0.70866141732283472" top="0.74803149606299213" bottom="0.74803149606299213" header="0.31496062992125984" footer="0.31496062992125984"/>
  <pageSetup paperSize="8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10" sqref="I10"/>
    </sheetView>
  </sheetViews>
  <sheetFormatPr defaultRowHeight="15" x14ac:dyDescent="0.25"/>
  <cols>
    <col min="1" max="1" width="52" customWidth="1"/>
    <col min="2" max="2" width="23.5703125" bestFit="1" customWidth="1"/>
    <col min="3" max="3" width="1.42578125" style="13" customWidth="1"/>
    <col min="4" max="4" width="10.42578125" customWidth="1"/>
    <col min="5" max="5" width="16.5703125" customWidth="1"/>
    <col min="6" max="7" width="17.5703125" customWidth="1"/>
    <col min="8" max="8" width="11.42578125" bestFit="1" customWidth="1"/>
  </cols>
  <sheetData>
    <row r="1" spans="1:10" ht="21" x14ac:dyDescent="0.35">
      <c r="A1" s="8" t="s">
        <v>9</v>
      </c>
    </row>
    <row r="2" spans="1:10" ht="15.75" thickBot="1" x14ac:dyDescent="0.3"/>
    <row r="3" spans="1:10" s="10" customFormat="1" ht="15.75" thickBot="1" x14ac:dyDescent="0.3">
      <c r="A3" s="9" t="s">
        <v>1</v>
      </c>
      <c r="B3" s="9" t="s">
        <v>2</v>
      </c>
      <c r="C3" s="19"/>
      <c r="D3" s="9" t="s">
        <v>28</v>
      </c>
      <c r="E3" s="24" t="s">
        <v>26</v>
      </c>
      <c r="F3" s="24" t="s">
        <v>8</v>
      </c>
      <c r="G3" s="24" t="s">
        <v>143</v>
      </c>
      <c r="H3" s="10" t="s">
        <v>149</v>
      </c>
    </row>
    <row r="4" spans="1:10" x14ac:dyDescent="0.25">
      <c r="A4" s="12">
        <f>Deltagere!A4</f>
        <v>0</v>
      </c>
      <c r="B4" s="5">
        <f>Deltagere!B4</f>
        <v>0</v>
      </c>
      <c r="C4" s="20"/>
      <c r="D4" s="5"/>
      <c r="E4" s="5"/>
      <c r="F4" s="5"/>
      <c r="G4" s="5"/>
    </row>
    <row r="5" spans="1:10" x14ac:dyDescent="0.25">
      <c r="A5" s="12" t="str">
        <f>Deltagere!A5</f>
        <v>KFUM Verninge Fredrikslund Trop</v>
      </c>
      <c r="B5" s="5" t="str">
        <f>Deltagere!B5</f>
        <v>MI 001, Frederikslund</v>
      </c>
      <c r="C5" s="20"/>
      <c r="D5" s="6"/>
      <c r="E5" s="6"/>
      <c r="F5" s="6"/>
      <c r="G5" s="6"/>
      <c r="H5">
        <v>11</v>
      </c>
      <c r="I5">
        <f>Deltagere!E5</f>
        <v>18</v>
      </c>
      <c r="J5" s="60">
        <f>(H5/I5)*100</f>
        <v>61.111111111111114</v>
      </c>
    </row>
    <row r="6" spans="1:10" x14ac:dyDescent="0.25">
      <c r="A6" s="12" t="str">
        <f>Deltagere!A6</f>
        <v>KFUM Klausdal Gruppe</v>
      </c>
      <c r="B6" s="5" t="str">
        <f>Deltagere!B6</f>
        <v>MI 002, Klausdal</v>
      </c>
      <c r="C6" s="20"/>
      <c r="D6" s="6"/>
      <c r="E6" s="6"/>
      <c r="F6" s="6"/>
      <c r="G6" s="6"/>
      <c r="H6">
        <v>5</v>
      </c>
      <c r="I6">
        <f>Deltagere!E6</f>
        <v>12</v>
      </c>
      <c r="J6" s="60">
        <f t="shared" ref="J6:J19" si="0">(H6/I6)*100</f>
        <v>41.666666666666671</v>
      </c>
    </row>
    <row r="7" spans="1:10" x14ac:dyDescent="0.25">
      <c r="A7" s="12" t="str">
        <f>Deltagere!A7</f>
        <v>KFUM-Spejderne - Herlufmagle Gruppe/Claus Daa</v>
      </c>
      <c r="B7" s="5" t="str">
        <f>Deltagere!B7</f>
        <v>MI 003, Herlufmagle</v>
      </c>
      <c r="C7" s="20"/>
      <c r="D7" s="6"/>
      <c r="E7" s="6"/>
      <c r="F7" s="6"/>
      <c r="G7" s="6"/>
      <c r="H7">
        <v>6</v>
      </c>
      <c r="I7">
        <f>Deltagere!E7</f>
        <v>11</v>
      </c>
      <c r="J7" s="60">
        <f t="shared" si="0"/>
        <v>54.54545454545454</v>
      </c>
    </row>
    <row r="8" spans="1:10" x14ac:dyDescent="0.25">
      <c r="A8" s="12" t="str">
        <f>Deltagere!A8</f>
        <v>KFUM Jyllinge</v>
      </c>
      <c r="B8" s="5" t="str">
        <f>Deltagere!B8</f>
        <v>MI 004, Jyllinge</v>
      </c>
      <c r="C8" s="20"/>
      <c r="D8" s="6"/>
      <c r="E8" s="6"/>
      <c r="F8" s="6"/>
      <c r="G8" s="6"/>
      <c r="H8">
        <v>6</v>
      </c>
      <c r="I8">
        <f>Deltagere!E8</f>
        <v>10</v>
      </c>
      <c r="J8" s="60">
        <f t="shared" si="0"/>
        <v>60</v>
      </c>
    </row>
    <row r="9" spans="1:10" x14ac:dyDescent="0.25">
      <c r="A9" s="12" t="str">
        <f>Deltagere!A9</f>
        <v>KFUM Karlslunde</v>
      </c>
      <c r="B9" s="5" t="str">
        <f>Deltagere!B9</f>
        <v>MI 005, Karlslunde</v>
      </c>
      <c r="C9" s="20"/>
      <c r="D9" s="6"/>
      <c r="E9" s="6"/>
      <c r="F9" s="6"/>
      <c r="G9" s="6"/>
      <c r="H9">
        <v>8</v>
      </c>
      <c r="I9">
        <f>Deltagere!E9</f>
        <v>28</v>
      </c>
      <c r="J9" s="60">
        <f t="shared" si="0"/>
        <v>28.571428571428569</v>
      </c>
    </row>
    <row r="10" spans="1:10" x14ac:dyDescent="0.25">
      <c r="A10" s="12" t="str">
        <f>Deltagere!A10</f>
        <v>KFUM Skt. Andreas/Kenneths Vogtere</v>
      </c>
      <c r="B10" s="5" t="str">
        <f>Deltagere!B10</f>
        <v>MI 006 Kenneths Vogtere</v>
      </c>
      <c r="C10" s="20"/>
      <c r="D10" s="6"/>
      <c r="E10" s="6"/>
      <c r="F10" s="6"/>
      <c r="G10" s="6"/>
      <c r="H10">
        <v>9</v>
      </c>
      <c r="I10" s="34">
        <v>9</v>
      </c>
      <c r="J10" s="63">
        <f t="shared" si="0"/>
        <v>100</v>
      </c>
    </row>
    <row r="11" spans="1:10" x14ac:dyDescent="0.25">
      <c r="A11" s="12" t="str">
        <f>Deltagere!A11</f>
        <v>KFUM Skt. Andreas/Biskop Absalon</v>
      </c>
      <c r="B11" s="5" t="str">
        <f>Deltagere!B11</f>
        <v>MI 008, Biskop Absalon</v>
      </c>
      <c r="C11" s="20"/>
      <c r="D11" s="6"/>
      <c r="E11" s="6"/>
      <c r="F11" s="6"/>
      <c r="G11" s="6"/>
      <c r="H11">
        <v>12</v>
      </c>
      <c r="I11">
        <f>Deltagere!E11</f>
        <v>14</v>
      </c>
      <c r="J11" s="60">
        <f t="shared" si="0"/>
        <v>85.714285714285708</v>
      </c>
    </row>
    <row r="12" spans="1:10" x14ac:dyDescent="0.25">
      <c r="A12" s="12" t="str">
        <f>Deltagere!A12</f>
        <v>KFUM-Spejderne i Danmark - Roskilde Gruppe - Ulf Jarl</v>
      </c>
      <c r="B12" s="5" t="str">
        <f>Deltagere!B12</f>
        <v>MI 009, Roskilde</v>
      </c>
      <c r="C12" s="20"/>
      <c r="D12" s="6"/>
      <c r="E12" s="6"/>
      <c r="F12" s="6"/>
      <c r="G12" s="6"/>
      <c r="H12">
        <v>26</v>
      </c>
      <c r="I12">
        <f>Deltagere!E12</f>
        <v>28</v>
      </c>
      <c r="J12" s="60">
        <f t="shared" si="0"/>
        <v>92.857142857142861</v>
      </c>
    </row>
    <row r="13" spans="1:10" x14ac:dyDescent="0.25">
      <c r="A13" s="12" t="str">
        <f>Deltagere!A13</f>
        <v>KFUM Spejderne Walburris gruppe / Skovfolket</v>
      </c>
      <c r="B13" s="5" t="str">
        <f>Deltagere!B13</f>
        <v>CIA 001, Walburris</v>
      </c>
      <c r="C13" s="20"/>
      <c r="D13" s="6"/>
      <c r="E13" s="6"/>
      <c r="F13" s="6"/>
      <c r="G13" s="6"/>
      <c r="H13">
        <v>0</v>
      </c>
      <c r="I13">
        <f>Deltagere!E13</f>
        <v>16</v>
      </c>
      <c r="J13" s="60">
        <f t="shared" si="0"/>
        <v>0</v>
      </c>
    </row>
    <row r="14" spans="1:10" x14ac:dyDescent="0.25">
      <c r="A14" s="12" t="str">
        <f>Deltagere!A14</f>
        <v>Peder Syv</v>
      </c>
      <c r="B14" s="5" t="str">
        <f>Deltagere!B14</f>
        <v>CIA 002, Peder Syv.</v>
      </c>
      <c r="C14" s="20"/>
      <c r="D14" s="6"/>
      <c r="E14" s="6"/>
      <c r="F14" s="6"/>
      <c r="G14" s="6"/>
      <c r="H14">
        <v>8</v>
      </c>
      <c r="I14">
        <f>Deltagere!E14</f>
        <v>13</v>
      </c>
      <c r="J14" s="60">
        <f t="shared" si="0"/>
        <v>61.53846153846154</v>
      </c>
    </row>
    <row r="15" spans="1:10" x14ac:dyDescent="0.25">
      <c r="A15" s="12" t="str">
        <f>Deltagere!A15</f>
        <v>Borggruppen, trop Bålets Sønner</v>
      </c>
      <c r="B15" s="5" t="str">
        <f>Deltagere!B15</f>
        <v>CIA 003, Borggruppen</v>
      </c>
      <c r="C15" s="20"/>
      <c r="D15" s="6"/>
      <c r="E15" s="6"/>
      <c r="F15" s="6"/>
      <c r="G15" s="6"/>
      <c r="H15">
        <v>13</v>
      </c>
      <c r="I15">
        <f>Deltagere!E15</f>
        <v>17</v>
      </c>
      <c r="J15" s="60">
        <f t="shared" si="0"/>
        <v>76.470588235294116</v>
      </c>
    </row>
    <row r="16" spans="1:10" x14ac:dyDescent="0.25">
      <c r="A16" s="12" t="str">
        <f>Deltagere!A16</f>
        <v>KFUM Østerhøj-Måløv Gruppe/De Grønne Galleree</v>
      </c>
      <c r="B16" s="5" t="str">
        <f>Deltagere!B16</f>
        <v>CIA 004, Østerhøj</v>
      </c>
      <c r="C16" s="20"/>
      <c r="D16" s="6"/>
      <c r="E16" s="6"/>
      <c r="F16" s="6"/>
      <c r="G16" s="6"/>
      <c r="H16">
        <v>4</v>
      </c>
      <c r="I16">
        <f>Deltagere!E16</f>
        <v>7</v>
      </c>
      <c r="J16" s="60">
        <f t="shared" si="0"/>
        <v>57.142857142857139</v>
      </c>
    </row>
    <row r="17" spans="1:10" x14ac:dyDescent="0.25">
      <c r="A17" s="12" t="str">
        <f>Deltagere!A17</f>
        <v>KFUM - borups sejeste spioner</v>
      </c>
      <c r="B17" s="5" t="str">
        <f>Deltagere!B17</f>
        <v>CIA 005, Borup</v>
      </c>
      <c r="C17" s="20"/>
      <c r="D17" s="6"/>
      <c r="E17" s="6"/>
      <c r="F17" s="6"/>
      <c r="G17" s="6"/>
      <c r="I17">
        <f>Deltagere!E17</f>
        <v>11</v>
      </c>
      <c r="J17" s="60">
        <f t="shared" si="0"/>
        <v>0</v>
      </c>
    </row>
    <row r="18" spans="1:10" x14ac:dyDescent="0.25">
      <c r="A18" s="12" t="str">
        <f>Deltagere!A18</f>
        <v>Kfum Toke Lejre</v>
      </c>
      <c r="B18" s="5" t="str">
        <f>Deltagere!B18</f>
        <v>CIA 006, Toke</v>
      </c>
      <c r="C18" s="20"/>
      <c r="D18" s="6"/>
      <c r="E18" s="6"/>
      <c r="F18" s="6"/>
      <c r="G18" s="6"/>
      <c r="H18">
        <v>14</v>
      </c>
      <c r="I18">
        <f>Deltagere!E18</f>
        <v>17</v>
      </c>
      <c r="J18" s="60">
        <f t="shared" si="0"/>
        <v>82.35294117647058</v>
      </c>
    </row>
    <row r="19" spans="1:10" ht="15.75" thickBot="1" x14ac:dyDescent="0.3">
      <c r="A19" s="12" t="str">
        <f>Deltagere!A19</f>
        <v>KFUM Ejby</v>
      </c>
      <c r="B19" s="5" t="str">
        <f>Deltagere!B19</f>
        <v>CIA 007, Ejby</v>
      </c>
      <c r="C19" s="20"/>
      <c r="D19" s="7"/>
      <c r="E19" s="7"/>
      <c r="F19" s="7"/>
      <c r="G19" s="7"/>
      <c r="H19">
        <v>6</v>
      </c>
      <c r="I19">
        <f>Deltagere!E19</f>
        <v>7</v>
      </c>
      <c r="J19" s="60">
        <f t="shared" si="0"/>
        <v>85.714285714285708</v>
      </c>
    </row>
    <row r="21" spans="1:10" ht="46.5" x14ac:dyDescent="0.7">
      <c r="A21" s="15" t="str">
        <f>Deltagere!A24</f>
        <v>Thors Natøvelse 2016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Ark1</vt:lpstr>
      <vt:lpstr>Deltagere</vt:lpstr>
      <vt:lpstr>Pointskema</vt:lpstr>
      <vt:lpstr>20 min poster</vt:lpstr>
      <vt:lpstr>Afleveringspost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GJ</dc:creator>
  <cp:lastModifiedBy>Asger Jensen</cp:lastModifiedBy>
  <cp:lastPrinted>2016-10-24T18:22:58Z</cp:lastPrinted>
  <dcterms:created xsi:type="dcterms:W3CDTF">2012-10-23T19:22:20Z</dcterms:created>
  <dcterms:modified xsi:type="dcterms:W3CDTF">2016-10-31T21:12:14Z</dcterms:modified>
</cp:coreProperties>
</file>